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activeTab="0"/>
  </bookViews>
  <sheets>
    <sheet name="ANNEXE 2" sheetId="1" r:id="rId1"/>
    <sheet name="Feuil1" sheetId="2" state="hidden" r:id="rId2"/>
  </sheets>
  <definedNames>
    <definedName name="dcn" localSheetId="0">'ANNEXE 2'!#REF!</definedName>
    <definedName name="_xlnm.Print_Area" localSheetId="0">'ANNEXE 2'!$A$1:$H$149</definedName>
  </definedNames>
  <calcPr fullCalcOnLoad="1"/>
</workbook>
</file>

<file path=xl/sharedStrings.xml><?xml version="1.0" encoding="utf-8"?>
<sst xmlns="http://schemas.openxmlformats.org/spreadsheetml/2006/main" count="220" uniqueCount="128">
  <si>
    <t>TOTAL</t>
  </si>
  <si>
    <t>FRAIS DE VEHICULE</t>
  </si>
  <si>
    <t>PORTION D'UTILISATION POUR AFFAIRES</t>
  </si>
  <si>
    <t xml:space="preserve">Assurance maison </t>
  </si>
  <si>
    <t>SI pas travailleur autonome toute l'année, fournir les chiffres seulement pour la période concernée.</t>
  </si>
  <si>
    <t xml:space="preserve"> $</t>
  </si>
  <si>
    <t>ex. : 5000 km / 20000 km ou 25%</t>
  </si>
  <si>
    <t>ex.: 1 pièce/4,5 ou 22%</t>
  </si>
  <si>
    <t>Cotisations professionnelles et permis</t>
  </si>
  <si>
    <t>Autres (spécifiez) :</t>
  </si>
  <si>
    <t>Publicité et promotion</t>
  </si>
  <si>
    <t>Entretien du véhicule</t>
  </si>
  <si>
    <t>Ordinateurs et autre équipement informatique</t>
  </si>
  <si>
    <t>Logiciels</t>
  </si>
  <si>
    <t xml:space="preserve">Équipement </t>
  </si>
  <si>
    <t>Donner montants totaux pour l'année même si personnel</t>
  </si>
  <si>
    <t xml:space="preserve">Taxes municipales </t>
  </si>
  <si>
    <t>Taxes scolaires</t>
  </si>
  <si>
    <t>%</t>
  </si>
  <si>
    <t>Fournitures</t>
  </si>
  <si>
    <t>Frais de carburant</t>
  </si>
  <si>
    <t>Frais de gestion et d'administration</t>
  </si>
  <si>
    <t>Frais de repas et de représentation (si avec client ou fournisseur)</t>
  </si>
  <si>
    <t>Intérêts et frais bancaires (à usage pour affaires)</t>
  </si>
  <si>
    <t>Téléphone cellulaire</t>
  </si>
  <si>
    <t>Assurances</t>
  </si>
  <si>
    <t>Assurances professionnelles (pas véhicule ici)</t>
  </si>
  <si>
    <t>Frais de stationnement (seulement ceux pour affaires)</t>
  </si>
  <si>
    <t>BUREAU À DOMICILE</t>
  </si>
  <si>
    <t>Si acheté durant l'année de déclaration, fournir le prix d'achat.</t>
  </si>
  <si>
    <t>Sous-traitants</t>
  </si>
  <si>
    <t>Salaires</t>
  </si>
  <si>
    <r>
      <t xml:space="preserve">Type de propriété:                       </t>
    </r>
    <r>
      <rPr>
        <sz val="12"/>
        <rFont val="Arial"/>
        <family val="2"/>
      </rPr>
      <t xml:space="preserve"> </t>
    </r>
  </si>
  <si>
    <t>Date acquisition</t>
  </si>
  <si>
    <t xml:space="preserve">Autres (précisez) : </t>
  </si>
  <si>
    <t>Frais de condo</t>
  </si>
  <si>
    <t>Inscrire les ventes avant taxes (vous n'en chargez pas !)</t>
  </si>
  <si>
    <t>Inscrire les dépenses toutes taxes incluses</t>
  </si>
  <si>
    <t>Si Société en nom collectif, votre % des bénéfices : ___________</t>
  </si>
  <si>
    <t>Si vous avez des dépenses et / ou des revenus hors du Québec, veuillez nous consulter avant de remplir le questionnaire.</t>
  </si>
  <si>
    <t>Inscrire les ventes toutes taxes incluses</t>
  </si>
  <si>
    <t>Et que vous préparez vous-même votre rapport de taxes</t>
  </si>
  <si>
    <t>Inscrire les ventes avant taxes ainsi que les taxes non remises</t>
  </si>
  <si>
    <t>Les sociétés en nom collectif doivent inclure tout les revenus et toutes les dépenses de la société.</t>
  </si>
  <si>
    <t>Inscrire les ventes avant taxes</t>
  </si>
  <si>
    <t>Inscrire les dépenses avant taxes</t>
  </si>
  <si>
    <t xml:space="preserve">Si vous êtes inscrit aux taxes </t>
  </si>
  <si>
    <r>
      <t xml:space="preserve">Intérêt hypothécaire (la portion du capital n'est </t>
    </r>
    <r>
      <rPr>
        <u val="single"/>
        <sz val="10"/>
        <rFont val="Arial"/>
        <family val="2"/>
      </rPr>
      <t>PAS</t>
    </r>
    <r>
      <rPr>
        <sz val="10"/>
        <rFont val="Arial"/>
        <family val="2"/>
      </rPr>
      <t xml:space="preserve"> déductible)</t>
    </r>
  </si>
  <si>
    <t>Si acheté durant l'année de déclaration, fournir le prix d'achat :</t>
  </si>
  <si>
    <r>
      <t xml:space="preserve">Location à </t>
    </r>
    <r>
      <rPr>
        <u val="single"/>
        <sz val="10"/>
        <rFont val="Arial"/>
        <family val="2"/>
      </rPr>
      <t>court terme</t>
    </r>
    <r>
      <rPr>
        <sz val="10"/>
        <rFont val="Arial"/>
        <family val="2"/>
      </rPr>
      <t xml:space="preserve"> (à 100%)</t>
    </r>
  </si>
  <si>
    <t>IMMOBILISATIONS (SEULEMENT SI JAMAIS AMORTIES AVANT)</t>
  </si>
  <si>
    <t>OBLIGATOIRE</t>
  </si>
  <si>
    <t>En général, biens durant plus d'une année et de plus de 200$. Si moins de 200$, mettre comme fourniture svp.</t>
  </si>
  <si>
    <t>Si acquis avant et jamais amortit, fournir la valeur marchande de remplacement.</t>
  </si>
  <si>
    <t>Valeur / Prix</t>
  </si>
  <si>
    <t>Voir instructions ci-haut</t>
  </si>
  <si>
    <t>Catégorie #12</t>
  </si>
  <si>
    <t>Catégorie #8</t>
  </si>
  <si>
    <t>Petits outils</t>
  </si>
  <si>
    <t>Catégorie #50 (SAUF si acheté entre 27-01-2009 et fev 2011)</t>
  </si>
  <si>
    <t>Bureau, chaises, mobilier</t>
  </si>
  <si>
    <t>Pourcentage d'utilisation du véhicule pour affaires :</t>
  </si>
  <si>
    <t>Frais juridiques et honoraires professionnels</t>
  </si>
  <si>
    <t>Frais comptables (nous ajouterons automatiquement nos frais)</t>
  </si>
  <si>
    <t>Frais de location (loyer commercial seulement, voir section domicile plus loin)</t>
  </si>
  <si>
    <t>Internet (précisez le % pour affaires)</t>
  </si>
  <si>
    <r>
      <t xml:space="preserve">*SVP fournir les </t>
    </r>
    <r>
      <rPr>
        <b/>
        <sz val="10"/>
        <rFont val="Arial"/>
        <family val="2"/>
      </rPr>
      <t>montants totaux pour l'appartement au complet</t>
    </r>
    <r>
      <rPr>
        <sz val="10"/>
        <rFont val="Arial"/>
        <family val="2"/>
      </rPr>
      <t xml:space="preserve"> même si partagé avec des colocs.</t>
    </r>
  </si>
  <si>
    <t>Chauffage et électricité</t>
  </si>
  <si>
    <t>Si propriétaire</t>
  </si>
  <si>
    <t>Si locataire</t>
  </si>
  <si>
    <t>Loyer</t>
  </si>
  <si>
    <r>
      <t xml:space="preserve">% </t>
    </r>
    <r>
      <rPr>
        <sz val="9"/>
        <rFont val="Arial"/>
        <family val="2"/>
      </rPr>
      <t>(si  moins que 100%)</t>
    </r>
  </si>
  <si>
    <t>Catégorie #52 (si acheté entre 27-01-2009 et jan 2011)</t>
  </si>
  <si>
    <t>Il faut aussi fournir la date de début et de la fin du contrat :</t>
  </si>
  <si>
    <t>Achats de biens destinés à la revente (inscrire aussi inventaire)</t>
  </si>
  <si>
    <t>COÛT DES PRODUITS VENDUS (si vente de produits)</t>
  </si>
  <si>
    <t xml:space="preserve">REVENUS </t>
  </si>
  <si>
    <t>DÉPENSES DIRECTES</t>
  </si>
  <si>
    <t>Si vous utilisez la méthode détaillé (par défaut)</t>
  </si>
  <si>
    <t>Si vous utilisez la méthode rapide (cas rares)</t>
  </si>
  <si>
    <t>Informations relatives aux taxes - remplir obligatoirement</t>
  </si>
  <si>
    <t>Veuillez cocher la situation qui s'applique à vous. Vous devez suivre les instrustions relatives à votre situation.</t>
  </si>
  <si>
    <t xml:space="preserve">Vous n'êtes pas inscrit aux taxes </t>
  </si>
  <si>
    <t>Identification</t>
  </si>
  <si>
    <t>Inventaire (stocks) à la fin de la période</t>
  </si>
  <si>
    <t xml:space="preserve">Marque du véhicule : </t>
  </si>
  <si>
    <t xml:space="preserve">Si loué : </t>
  </si>
  <si>
    <t xml:space="preserve">Si c'est un véhicule loué, fournir prix de détail suggéré du fabricant : </t>
  </si>
  <si>
    <t xml:space="preserve">Si vous avez acheté le véhicule: </t>
  </si>
  <si>
    <t>Si acquis avant et jamais amortit avant, fournir la valeur marchande de remplacement.)</t>
  </si>
  <si>
    <t>Intérêts sur prêt auto</t>
  </si>
  <si>
    <t>Autres dépenses</t>
  </si>
  <si>
    <t>Plaques</t>
  </si>
  <si>
    <t>Permis de conduire</t>
  </si>
  <si>
    <t>SOURCES DE REVENU QUI FIGURENT À LA CASE 28 d'un T4A</t>
  </si>
  <si>
    <t>SOURCES DE REVENU QUI FIGURENT À LA CASE 48 d'un T4A</t>
  </si>
  <si>
    <t>SOURCE DE REVENU QUI NE FIGURENT SUR AUCUN FEUILLET FISCAL</t>
  </si>
  <si>
    <t>SOURCES DE REVENU QUI FIGURENT À LA CASE 20 d'un T4A</t>
  </si>
  <si>
    <t xml:space="preserve">Autres (précisez) - ne pas mettre internet ni le téléphone dans cette section svp : </t>
  </si>
  <si>
    <t>*Si vos ventes brutes sont supérieures à 30 000 $, vous devez obligatoirement vous inscrire au fichier de la TPS/TVQ. </t>
  </si>
  <si>
    <t>Des frais supplémentaires seront facturés si les instructions ne sont pas suivies.</t>
  </si>
  <si>
    <t>Petits outils (moins de 200$)</t>
  </si>
  <si>
    <t>Enregistrement au Registraire des Entreprises (34$)</t>
  </si>
  <si>
    <t>TPS</t>
  </si>
  <si>
    <t>TVQ</t>
  </si>
  <si>
    <t xml:space="preserve">TPS </t>
  </si>
  <si>
    <t xml:space="preserve">TVQ </t>
  </si>
  <si>
    <t xml:space="preserve">Vente </t>
  </si>
  <si>
    <t xml:space="preserve">TPS sur ventes </t>
  </si>
  <si>
    <t xml:space="preserve">TVQ sur vente </t>
  </si>
  <si>
    <t xml:space="preserve">CTI </t>
  </si>
  <si>
    <t xml:space="preserve">RTI </t>
  </si>
  <si>
    <r>
      <t xml:space="preserve">À payer ou </t>
    </r>
    <r>
      <rPr>
        <sz val="10"/>
        <color indexed="10"/>
        <rFont val="Arial"/>
        <family val="2"/>
      </rPr>
      <t>(remboursement)</t>
    </r>
  </si>
  <si>
    <t>Déclaration de taxes détaillée</t>
  </si>
  <si>
    <t>Montant déductible</t>
  </si>
  <si>
    <t xml:space="preserve"> $ </t>
  </si>
  <si>
    <t xml:space="preserve">Si location, frais de location (pour la période de l'année)  prêt auto n'est pas location) </t>
  </si>
  <si>
    <t xml:space="preserve">Frais de déplacement </t>
  </si>
  <si>
    <t>Si vous avez des dépenses non taxables, utilisez une ligne séparée et indiquez-le.</t>
  </si>
  <si>
    <t>Et que vous voulez que nous préparions votre rapport de taxes (fournir le FPZ-500)</t>
  </si>
  <si>
    <t xml:space="preserve">Copyright Impôts Ici ! </t>
  </si>
  <si>
    <t>ANNEXE 2 - QUESTIONNAIRE REVENUS D'ENTREPRISE OU DE PROFESSION</t>
  </si>
  <si>
    <t>TRAVAUX EN COURS À LA FIN DE L'ANNÉE (INCLUS DANS LES REVENUS)</t>
  </si>
  <si>
    <t>Professionnel seulement</t>
  </si>
  <si>
    <t xml:space="preserve">Taxyear: </t>
  </si>
  <si>
    <t xml:space="preserve">Name: </t>
  </si>
  <si>
    <t xml:space="preserve">Name of the business: </t>
  </si>
  <si>
    <t xml:space="preserve">Industry: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</si>
</sst>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_)\ [$$-C0C]_ ;_ * \(#,##0.00\)\ [$$-C0C]_ ;_ * &quot;-&quot;??_)\ [$$-C0C]_ ;_ @_ "/>
    <numFmt numFmtId="181" formatCode="0.000%"/>
    <numFmt numFmtId="182" formatCode="_ * #,##0.000_)\ _$_ ;_ * \(#,##0.000\)\ _$_ ;_ * &quot;-&quot;??_)\ _$_ ;_ @_ "/>
    <numFmt numFmtId="183" formatCode="_ * #,##0.0000_)\ _$_ ;_ * \(#,##0.0000\)\ _$_ ;_ * &quot;-&quot;??_)\ _$_ ;_ @_ "/>
    <numFmt numFmtId="184" formatCode="_ * #,##0.00000_)\ _$_ ;_ * \(#,##0.00000\)\ _$_ ;_ * &quot;-&quot;??_)\ _$_ ;_ @_ "/>
    <numFmt numFmtId="185" formatCode="_ * #,##0.000000_)\ _$_ ;_ * \(#,##0.000000\)\ _$_ ;_ * &quot;-&quot;??_)\ _$_ ;_ @_ "/>
    <numFmt numFmtId="186" formatCode="_ * #,##0.000_)\ [$$-C0C]_ ;_ * \(#,##0.000\)\ [$$-C0C]_ ;_ * &quot;-&quot;???_)\ [$$-C0C]_ ;_ @_ "/>
    <numFmt numFmtId="187" formatCode="[$-C0C]d\ mmmm\ yyyy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u val="single"/>
      <sz val="7"/>
      <name val="Arial"/>
      <family val="2"/>
    </font>
    <font>
      <b/>
      <u val="single"/>
      <sz val="10"/>
      <name val="Arial"/>
      <family val="2"/>
    </font>
    <font>
      <sz val="72"/>
      <color indexed="8"/>
      <name val="Bodoni MT Black"/>
      <family val="1"/>
    </font>
    <font>
      <sz val="20"/>
      <color indexed="8"/>
      <name val="Bodoni MT Blac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>
        <color indexed="63"/>
      </top>
      <bottom style="thin">
        <color indexed="63"/>
      </bottom>
    </border>
    <border>
      <left/>
      <right/>
      <top/>
      <bottom style="dotted">
        <color indexed="22"/>
      </bottom>
    </border>
    <border>
      <left/>
      <right/>
      <top style="dotted">
        <color indexed="22"/>
      </top>
      <bottom style="dotted">
        <color indexed="22"/>
      </bottom>
    </border>
    <border>
      <left style="medium"/>
      <right style="medium"/>
      <top style="medium"/>
      <bottom style="medium"/>
    </border>
    <border>
      <left/>
      <right/>
      <top style="dotted">
        <color indexed="22"/>
      </top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thin"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44" applyFont="1" applyBorder="1" applyAlignment="1">
      <alignment horizontal="center"/>
    </xf>
    <xf numFmtId="178" fontId="0" fillId="0" borderId="0" xfId="44" applyBorder="1" applyAlignment="1">
      <alignment/>
    </xf>
    <xf numFmtId="0" fontId="2" fillId="0" borderId="0" xfId="0" applyFont="1" applyBorder="1" applyAlignment="1">
      <alignment/>
    </xf>
    <xf numFmtId="178" fontId="0" fillId="0" borderId="0" xfId="44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6" fillId="0" borderId="0" xfId="44" applyFont="1" applyBorder="1" applyAlignment="1">
      <alignment/>
    </xf>
    <xf numFmtId="9" fontId="0" fillId="0" borderId="0" xfId="57" applyFont="1" applyFill="1" applyBorder="1" applyAlignment="1">
      <alignment/>
    </xf>
    <xf numFmtId="9" fontId="6" fillId="0" borderId="0" xfId="57" applyFont="1" applyBorder="1" applyAlignment="1">
      <alignment/>
    </xf>
    <xf numFmtId="0" fontId="0" fillId="0" borderId="0" xfId="0" applyFont="1" applyFill="1" applyBorder="1" applyAlignment="1">
      <alignment/>
    </xf>
    <xf numFmtId="178" fontId="6" fillId="0" borderId="10" xfId="44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left"/>
    </xf>
    <xf numFmtId="178" fontId="0" fillId="0" borderId="0" xfId="44" applyFont="1" applyBorder="1" applyAlignment="1">
      <alignment/>
    </xf>
    <xf numFmtId="9" fontId="0" fillId="0" borderId="10" xfId="57" applyFont="1" applyBorder="1" applyAlignment="1">
      <alignment/>
    </xf>
    <xf numFmtId="178" fontId="0" fillId="0" borderId="10" xfId="44" applyFont="1" applyBorder="1" applyAlignment="1">
      <alignment/>
    </xf>
    <xf numFmtId="0" fontId="3" fillId="0" borderId="0" xfId="0" applyFont="1" applyFill="1" applyBorder="1" applyAlignment="1">
      <alignment/>
    </xf>
    <xf numFmtId="9" fontId="0" fillId="0" borderId="0" xfId="57" applyFont="1" applyBorder="1" applyAlignment="1">
      <alignment/>
    </xf>
    <xf numFmtId="9" fontId="6" fillId="0" borderId="10" xfId="57" applyFont="1" applyBorder="1" applyAlignment="1">
      <alignment/>
    </xf>
    <xf numFmtId="178" fontId="5" fillId="0" borderId="0" xfId="44" applyFont="1" applyBorder="1" applyAlignment="1">
      <alignment horizontal="left"/>
    </xf>
    <xf numFmtId="0" fontId="0" fillId="0" borderId="11" xfId="0" applyBorder="1" applyAlignment="1">
      <alignment/>
    </xf>
    <xf numFmtId="178" fontId="4" fillId="0" borderId="0" xfId="44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178" fontId="11" fillId="0" borderId="0" xfId="44" applyFont="1" applyBorder="1" applyAlignment="1">
      <alignment horizontal="center"/>
    </xf>
    <xf numFmtId="0" fontId="11" fillId="0" borderId="0" xfId="0" applyFont="1" applyBorder="1" applyAlignment="1">
      <alignment/>
    </xf>
    <xf numFmtId="178" fontId="0" fillId="0" borderId="10" xfId="44" applyFont="1" applyBorder="1" applyAlignment="1">
      <alignment/>
    </xf>
    <xf numFmtId="170" fontId="0" fillId="0" borderId="0" xfId="0" applyNumberFormat="1" applyFont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8" fontId="0" fillId="33" borderId="0" xfId="44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11" xfId="0" applyFont="1" applyBorder="1" applyAlignment="1">
      <alignment/>
    </xf>
    <xf numFmtId="178" fontId="0" fillId="0" borderId="0" xfId="44" applyFont="1" applyBorder="1" applyAlignment="1">
      <alignment horizontal="left" indent="2"/>
    </xf>
    <xf numFmtId="0" fontId="8" fillId="33" borderId="0" xfId="0" applyFont="1" applyFill="1" applyBorder="1" applyAlignment="1">
      <alignment/>
    </xf>
    <xf numFmtId="178" fontId="4" fillId="0" borderId="10" xfId="44" applyFont="1" applyBorder="1" applyAlignment="1">
      <alignment horizontal="left"/>
    </xf>
    <xf numFmtId="178" fontId="9" fillId="0" borderId="10" xfId="44" applyFont="1" applyBorder="1" applyAlignment="1">
      <alignment/>
    </xf>
    <xf numFmtId="0" fontId="9" fillId="33" borderId="0" xfId="0" applyFont="1" applyFill="1" applyBorder="1" applyAlignment="1">
      <alignment/>
    </xf>
    <xf numFmtId="178" fontId="4" fillId="33" borderId="0" xfId="44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3" fontId="14" fillId="0" borderId="10" xfId="57" applyNumberFormat="1" applyFont="1" applyBorder="1" applyAlignment="1">
      <alignment/>
    </xf>
    <xf numFmtId="178" fontId="0" fillId="0" borderId="0" xfId="44" applyFont="1" applyBorder="1" applyAlignment="1">
      <alignment/>
    </xf>
    <xf numFmtId="178" fontId="16" fillId="0" borderId="0" xfId="44" applyFont="1" applyBorder="1" applyAlignment="1">
      <alignment/>
    </xf>
    <xf numFmtId="0" fontId="0" fillId="0" borderId="12" xfId="0" applyFont="1" applyFill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indent="1"/>
    </xf>
    <xf numFmtId="0" fontId="0" fillId="0" borderId="12" xfId="0" applyFont="1" applyFill="1" applyBorder="1" applyAlignment="1">
      <alignment horizontal="left" indent="1"/>
    </xf>
    <xf numFmtId="0" fontId="17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 indent="1"/>
    </xf>
    <xf numFmtId="178" fontId="2" fillId="0" borderId="0" xfId="44" applyFont="1" applyBorder="1" applyAlignment="1">
      <alignment/>
    </xf>
    <xf numFmtId="178" fontId="0" fillId="33" borderId="0" xfId="44" applyFont="1" applyFill="1" applyBorder="1" applyAlignment="1">
      <alignment/>
    </xf>
    <xf numFmtId="0" fontId="0" fillId="33" borderId="0" xfId="0" applyFont="1" applyFill="1" applyBorder="1" applyAlignment="1">
      <alignment/>
    </xf>
    <xf numFmtId="9" fontId="0" fillId="33" borderId="0" xfId="57" applyFont="1" applyFill="1" applyBorder="1" applyAlignment="1">
      <alignment/>
    </xf>
    <xf numFmtId="178" fontId="15" fillId="33" borderId="16" xfId="44" applyFont="1" applyFill="1" applyBorder="1" applyAlignment="1">
      <alignment/>
    </xf>
    <xf numFmtId="178" fontId="9" fillId="33" borderId="17" xfId="44" applyFont="1" applyFill="1" applyBorder="1" applyAlignment="1">
      <alignment/>
    </xf>
    <xf numFmtId="178" fontId="0" fillId="33" borderId="17" xfId="44" applyFont="1" applyFill="1" applyBorder="1" applyAlignment="1">
      <alignment/>
    </xf>
    <xf numFmtId="178" fontId="2" fillId="33" borderId="17" xfId="44" applyFont="1" applyFill="1" applyBorder="1" applyAlignment="1">
      <alignment/>
    </xf>
    <xf numFmtId="178" fontId="9" fillId="33" borderId="18" xfId="44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78" fontId="0" fillId="33" borderId="20" xfId="44" applyFont="1" applyFill="1" applyBorder="1" applyAlignment="1">
      <alignment/>
    </xf>
    <xf numFmtId="178" fontId="0" fillId="33" borderId="21" xfId="44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3" fontId="0" fillId="0" borderId="0" xfId="57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0" fillId="0" borderId="0" xfId="44" applyFont="1" applyFill="1" applyBorder="1" applyAlignment="1">
      <alignment/>
    </xf>
    <xf numFmtId="178" fontId="9" fillId="33" borderId="0" xfId="44" applyFont="1" applyFill="1" applyBorder="1" applyAlignment="1">
      <alignment/>
    </xf>
    <xf numFmtId="178" fontId="0" fillId="0" borderId="10" xfId="44" applyFont="1" applyBorder="1" applyAlignment="1">
      <alignment/>
    </xf>
    <xf numFmtId="178" fontId="4" fillId="0" borderId="0" xfId="44" applyFont="1" applyBorder="1" applyAlignment="1">
      <alignment/>
    </xf>
    <xf numFmtId="178" fontId="0" fillId="0" borderId="0" xfId="44" applyFont="1" applyFill="1" applyBorder="1" applyAlignment="1">
      <alignment/>
    </xf>
    <xf numFmtId="178" fontId="0" fillId="0" borderId="0" xfId="44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0" fontId="0" fillId="0" borderId="0" xfId="0" applyNumberFormat="1" applyBorder="1" applyAlignment="1">
      <alignment/>
    </xf>
    <xf numFmtId="180" fontId="0" fillId="0" borderId="0" xfId="44" applyNumberFormat="1" applyFont="1" applyBorder="1" applyAlignment="1">
      <alignment/>
    </xf>
    <xf numFmtId="180" fontId="0" fillId="0" borderId="0" xfId="44" applyNumberFormat="1" applyFont="1" applyFill="1" applyBorder="1" applyAlignment="1">
      <alignment horizontal="right"/>
    </xf>
    <xf numFmtId="180" fontId="0" fillId="0" borderId="0" xfId="0" applyNumberFormat="1" applyFont="1" applyBorder="1" applyAlignment="1">
      <alignment/>
    </xf>
    <xf numFmtId="180" fontId="0" fillId="33" borderId="0" xfId="44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8" fontId="0" fillId="0" borderId="24" xfId="44" applyFont="1" applyBorder="1" applyAlignment="1">
      <alignment/>
    </xf>
    <xf numFmtId="178" fontId="0" fillId="0" borderId="25" xfId="44" applyFont="1" applyBorder="1" applyAlignment="1">
      <alignment/>
    </xf>
    <xf numFmtId="0" fontId="0" fillId="0" borderId="26" xfId="0" applyBorder="1" applyAlignment="1">
      <alignment/>
    </xf>
    <xf numFmtId="178" fontId="0" fillId="0" borderId="27" xfId="44" applyFont="1" applyBorder="1" applyAlignment="1">
      <alignment/>
    </xf>
    <xf numFmtId="178" fontId="0" fillId="0" borderId="28" xfId="44" applyFont="1" applyBorder="1" applyAlignment="1">
      <alignment/>
    </xf>
    <xf numFmtId="0" fontId="0" fillId="0" borderId="29" xfId="0" applyFont="1" applyBorder="1" applyAlignment="1">
      <alignment/>
    </xf>
    <xf numFmtId="180" fontId="0" fillId="0" borderId="27" xfId="0" applyNumberForma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6" xfId="0" applyNumberFormat="1" applyBorder="1" applyAlignment="1">
      <alignment/>
    </xf>
    <xf numFmtId="40" fontId="0" fillId="0" borderId="27" xfId="0" applyNumberFormat="1" applyBorder="1" applyAlignment="1">
      <alignment/>
    </xf>
    <xf numFmtId="0" fontId="0" fillId="0" borderId="0" xfId="0" applyBorder="1" applyAlignment="1">
      <alignment wrapText="1"/>
    </xf>
    <xf numFmtId="178" fontId="0" fillId="0" borderId="0" xfId="44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Border="1" applyAlignment="1">
      <alignment wrapText="1"/>
    </xf>
    <xf numFmtId="181" fontId="0" fillId="33" borderId="0" xfId="0" applyNumberFormat="1" applyFont="1" applyFill="1" applyBorder="1" applyAlignment="1">
      <alignment/>
    </xf>
    <xf numFmtId="185" fontId="0" fillId="33" borderId="0" xfId="42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178" fontId="0" fillId="0" borderId="14" xfId="44" applyFont="1" applyBorder="1" applyAlignment="1">
      <alignment/>
    </xf>
    <xf numFmtId="9" fontId="0" fillId="0" borderId="14" xfId="57" applyFont="1" applyBorder="1" applyAlignment="1">
      <alignment/>
    </xf>
    <xf numFmtId="170" fontId="0" fillId="0" borderId="32" xfId="0" applyNumberFormat="1" applyFont="1" applyBorder="1" applyAlignment="1">
      <alignment/>
    </xf>
    <xf numFmtId="9" fontId="0" fillId="0" borderId="0" xfId="57" applyFont="1" applyBorder="1" applyAlignment="1">
      <alignment/>
    </xf>
    <xf numFmtId="14" fontId="0" fillId="0" borderId="10" xfId="44" applyNumberFormat="1" applyFont="1" applyBorder="1" applyAlignment="1">
      <alignment/>
    </xf>
    <xf numFmtId="14" fontId="0" fillId="0" borderId="0" xfId="44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10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33" xfId="0" applyBorder="1" applyAlignment="1">
      <alignment/>
    </xf>
    <xf numFmtId="178" fontId="0" fillId="0" borderId="33" xfId="44" applyFont="1" applyBorder="1" applyAlignment="1">
      <alignment/>
    </xf>
    <xf numFmtId="0" fontId="0" fillId="0" borderId="19" xfId="0" applyFont="1" applyBorder="1" applyAlignment="1">
      <alignment horizontal="right"/>
    </xf>
    <xf numFmtId="0" fontId="10" fillId="0" borderId="18" xfId="0" applyFont="1" applyBorder="1" applyAlignment="1">
      <alignment/>
    </xf>
    <xf numFmtId="178" fontId="0" fillId="0" borderId="21" xfId="44" applyFont="1" applyBorder="1" applyAlignment="1">
      <alignment/>
    </xf>
    <xf numFmtId="178" fontId="0" fillId="0" borderId="0" xfId="44" applyFont="1" applyBorder="1" applyAlignment="1">
      <alignment horizontal="left"/>
    </xf>
    <xf numFmtId="0" fontId="10" fillId="34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62" fillId="34" borderId="0" xfId="0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4" fillId="34" borderId="0" xfId="0" applyFont="1" applyFill="1" applyBorder="1" applyAlignment="1">
      <alignment/>
    </xf>
    <xf numFmtId="178" fontId="64" fillId="34" borderId="0" xfId="44" applyFont="1" applyFill="1" applyBorder="1" applyAlignment="1">
      <alignment/>
    </xf>
    <xf numFmtId="0" fontId="0" fillId="0" borderId="0" xfId="44" applyNumberFormat="1" applyFont="1" applyBorder="1" applyAlignment="1">
      <alignment horizontal="center"/>
    </xf>
    <xf numFmtId="0" fontId="1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3"/>
  <sheetViews>
    <sheetView showGridLines="0" showZeros="0" tabSelected="1" zoomScale="85" zoomScaleNormal="85" workbookViewId="0" topLeftCell="A2">
      <selection activeCell="U9" sqref="U9"/>
    </sheetView>
  </sheetViews>
  <sheetFormatPr defaultColWidth="11.421875" defaultRowHeight="12.75"/>
  <cols>
    <col min="1" max="1" width="7.7109375" style="1" customWidth="1"/>
    <col min="2" max="2" width="71.28125" style="1" customWidth="1"/>
    <col min="3" max="3" width="8.421875" style="1" customWidth="1"/>
    <col min="4" max="4" width="2.8515625" style="1" customWidth="1"/>
    <col min="5" max="5" width="15.421875" style="6" customWidth="1"/>
    <col min="6" max="6" width="6.8515625" style="6" customWidth="1"/>
    <col min="7" max="7" width="10.421875" style="6" customWidth="1"/>
    <col min="8" max="8" width="14.140625" style="6" customWidth="1"/>
    <col min="9" max="9" width="26.7109375" style="6" hidden="1" customWidth="1"/>
    <col min="10" max="10" width="17.57421875" style="1" hidden="1" customWidth="1"/>
    <col min="11" max="11" width="12.7109375" style="1" hidden="1" customWidth="1"/>
    <col min="12" max="12" width="15.00390625" style="1" hidden="1" customWidth="1"/>
    <col min="13" max="13" width="11.421875" style="1" customWidth="1"/>
    <col min="14" max="16384" width="11.421875" style="1" customWidth="1"/>
  </cols>
  <sheetData>
    <row r="1" spans="2:8" ht="16.5" customHeight="1" hidden="1">
      <c r="B1" s="141"/>
      <c r="C1" s="142"/>
      <c r="D1" s="142"/>
      <c r="E1" s="143"/>
      <c r="F1" s="143"/>
      <c r="G1" s="143"/>
      <c r="H1" s="144"/>
    </row>
    <row r="2" spans="2:8" ht="24" customHeight="1">
      <c r="B2" s="145" t="s">
        <v>121</v>
      </c>
      <c r="C2" s="16"/>
      <c r="D2" s="16"/>
      <c r="E2" s="20"/>
      <c r="F2" s="20"/>
      <c r="G2" s="100"/>
      <c r="H2" s="146"/>
    </row>
    <row r="3" spans="6:8" ht="5.25" customHeight="1">
      <c r="F3" s="155"/>
      <c r="G3" s="155"/>
      <c r="H3" s="40"/>
    </row>
    <row r="4" spans="2:8" ht="20.25">
      <c r="B4" s="149" t="s">
        <v>83</v>
      </c>
      <c r="C4" s="148"/>
      <c r="D4" s="148"/>
      <c r="E4" s="148"/>
      <c r="F4" s="148"/>
      <c r="G4" s="148"/>
      <c r="H4" s="148"/>
    </row>
    <row r="5" spans="2:3" ht="13.5" customHeight="1">
      <c r="B5" s="57" t="s">
        <v>124</v>
      </c>
      <c r="C5" s="140">
        <v>2017</v>
      </c>
    </row>
    <row r="6" spans="2:8" ht="13.5" customHeight="1">
      <c r="B6" s="57" t="s">
        <v>125</v>
      </c>
      <c r="C6" s="97"/>
      <c r="D6" s="16"/>
      <c r="E6" s="20"/>
      <c r="F6" s="20"/>
      <c r="G6" s="20"/>
      <c r="H6" s="20"/>
    </row>
    <row r="7" spans="2:8" ht="13.5" customHeight="1">
      <c r="B7" s="66" t="s">
        <v>126</v>
      </c>
      <c r="C7" s="97"/>
      <c r="D7" s="16"/>
      <c r="E7" s="20"/>
      <c r="F7" s="20"/>
      <c r="G7" s="20"/>
      <c r="H7" s="20"/>
    </row>
    <row r="8" spans="2:10" ht="13.5" customHeight="1">
      <c r="B8" s="57" t="s">
        <v>127</v>
      </c>
      <c r="C8" s="97"/>
      <c r="D8" s="16"/>
      <c r="E8" s="20"/>
      <c r="F8" s="20"/>
      <c r="G8" s="20"/>
      <c r="H8" s="20"/>
      <c r="I8" s="101"/>
      <c r="J8" s="8"/>
    </row>
    <row r="9" spans="2:5" ht="17.25" customHeight="1">
      <c r="B9" s="57" t="s">
        <v>32</v>
      </c>
      <c r="E9" s="1"/>
    </row>
    <row r="10" spans="2:3" ht="15" customHeight="1">
      <c r="B10" s="42" t="s">
        <v>38</v>
      </c>
      <c r="C10" s="8"/>
    </row>
    <row r="11" spans="2:3" ht="15" customHeight="1">
      <c r="B11" s="42" t="s">
        <v>43</v>
      </c>
      <c r="C11" s="8"/>
    </row>
    <row r="12" ht="9" customHeight="1">
      <c r="I12" s="98"/>
    </row>
    <row r="13" spans="2:9" s="57" customFormat="1" ht="20.25">
      <c r="B13" s="149" t="s">
        <v>80</v>
      </c>
      <c r="C13" s="148"/>
      <c r="D13" s="148"/>
      <c r="E13" s="148"/>
      <c r="F13" s="148"/>
      <c r="G13" s="148"/>
      <c r="H13" s="148"/>
      <c r="I13" s="102"/>
    </row>
    <row r="14" spans="2:9" s="72" customFormat="1" ht="13.5" customHeight="1">
      <c r="B14" s="43" t="s">
        <v>100</v>
      </c>
      <c r="E14" s="71"/>
      <c r="F14" s="71"/>
      <c r="G14" s="71"/>
      <c r="H14" s="71"/>
      <c r="I14" s="71"/>
    </row>
    <row r="15" spans="2:9" s="72" customFormat="1" ht="6.75" customHeight="1">
      <c r="B15" s="43"/>
      <c r="E15" s="71"/>
      <c r="F15" s="71"/>
      <c r="G15" s="71"/>
      <c r="H15" s="71"/>
      <c r="I15" s="71"/>
    </row>
    <row r="16" spans="2:9" s="72" customFormat="1" ht="13.5" customHeight="1">
      <c r="B16" s="43" t="s">
        <v>81</v>
      </c>
      <c r="E16" s="71"/>
      <c r="F16" s="71"/>
      <c r="G16" s="71"/>
      <c r="H16" s="71"/>
      <c r="I16" s="71"/>
    </row>
    <row r="17" spans="2:9" s="72" customFormat="1" ht="13.5" customHeight="1">
      <c r="B17" s="72" t="s">
        <v>39</v>
      </c>
      <c r="E17" s="71"/>
      <c r="F17" s="71"/>
      <c r="G17" s="71"/>
      <c r="H17" s="71"/>
      <c r="I17" s="71"/>
    </row>
    <row r="18" spans="5:9" s="72" customFormat="1" ht="9.75" customHeight="1" thickBot="1">
      <c r="E18" s="71"/>
      <c r="F18" s="71"/>
      <c r="G18" s="71"/>
      <c r="H18" s="71"/>
      <c r="I18" s="71"/>
    </row>
    <row r="19" spans="2:9" s="72" customFormat="1" ht="13.5" customHeight="1" thickBot="1">
      <c r="B19" s="49" t="s">
        <v>82</v>
      </c>
      <c r="I19" s="71"/>
    </row>
    <row r="20" spans="2:9" s="72" customFormat="1" ht="13.5" customHeight="1">
      <c r="B20" s="46" t="s">
        <v>36</v>
      </c>
      <c r="E20" s="71"/>
      <c r="F20" s="71"/>
      <c r="G20" s="71"/>
      <c r="H20" s="71"/>
      <c r="I20" s="71"/>
    </row>
    <row r="21" spans="2:9" s="72" customFormat="1" ht="13.5" customHeight="1">
      <c r="B21" s="46" t="s">
        <v>37</v>
      </c>
      <c r="E21" s="71"/>
      <c r="F21" s="71"/>
      <c r="G21" s="71"/>
      <c r="H21" s="71"/>
      <c r="I21" s="71"/>
    </row>
    <row r="22" spans="2:9" s="72" customFormat="1" ht="12.75">
      <c r="B22" s="156" t="s">
        <v>99</v>
      </c>
      <c r="C22" s="156"/>
      <c r="D22" s="156"/>
      <c r="E22" s="156"/>
      <c r="F22" s="156"/>
      <c r="G22" s="156"/>
      <c r="H22" s="156"/>
      <c r="I22" s="71"/>
    </row>
    <row r="23" spans="2:9" s="72" customFormat="1" ht="6.75" customHeight="1" thickBot="1">
      <c r="B23" s="43"/>
      <c r="E23" s="71"/>
      <c r="F23" s="71"/>
      <c r="G23" s="71"/>
      <c r="H23" s="71"/>
      <c r="I23" s="71"/>
    </row>
    <row r="24" spans="2:9" s="72" customFormat="1" ht="13.5" customHeight="1" thickBot="1">
      <c r="B24" s="49" t="s">
        <v>46</v>
      </c>
      <c r="E24" s="71"/>
      <c r="F24" s="71"/>
      <c r="G24" s="71"/>
      <c r="H24" s="71"/>
      <c r="I24" s="71"/>
    </row>
    <row r="25" spans="2:9" s="72" customFormat="1" ht="6.75" customHeight="1">
      <c r="B25" s="43"/>
      <c r="E25" s="71"/>
      <c r="F25" s="71"/>
      <c r="G25" s="71"/>
      <c r="H25" s="71"/>
      <c r="I25" s="71"/>
    </row>
    <row r="26" spans="2:9" s="72" customFormat="1" ht="13.5" customHeight="1">
      <c r="B26" s="47" t="s">
        <v>78</v>
      </c>
      <c r="I26" s="71"/>
    </row>
    <row r="27" spans="2:9" s="72" customFormat="1" ht="13.5" customHeight="1">
      <c r="B27" s="74" t="s">
        <v>119</v>
      </c>
      <c r="C27" s="79"/>
      <c r="I27" s="71"/>
    </row>
    <row r="28" spans="2:9" s="72" customFormat="1" ht="13.5" customHeight="1">
      <c r="B28" s="75" t="s">
        <v>40</v>
      </c>
      <c r="C28" s="80"/>
      <c r="I28" s="71"/>
    </row>
    <row r="29" spans="2:9" s="72" customFormat="1" ht="13.5" customHeight="1">
      <c r="B29" s="75" t="s">
        <v>37</v>
      </c>
      <c r="C29" s="80"/>
      <c r="I29" s="71"/>
    </row>
    <row r="30" spans="2:9" s="72" customFormat="1" ht="13.5" customHeight="1">
      <c r="B30" s="75" t="s">
        <v>118</v>
      </c>
      <c r="C30" s="80"/>
      <c r="I30" s="71"/>
    </row>
    <row r="31" spans="2:9" s="72" customFormat="1" ht="8.25" customHeight="1">
      <c r="B31" s="76"/>
      <c r="C31" s="80"/>
      <c r="I31" s="71"/>
    </row>
    <row r="32" spans="2:9" s="72" customFormat="1" ht="13.5" customHeight="1">
      <c r="B32" s="77" t="s">
        <v>41</v>
      </c>
      <c r="C32" s="80"/>
      <c r="I32" s="71"/>
    </row>
    <row r="33" spans="2:9" s="72" customFormat="1" ht="13.5" customHeight="1">
      <c r="B33" s="75" t="s">
        <v>44</v>
      </c>
      <c r="C33" s="80"/>
      <c r="I33" s="71"/>
    </row>
    <row r="34" spans="2:9" s="72" customFormat="1" ht="13.5" customHeight="1">
      <c r="B34" s="78" t="s">
        <v>45</v>
      </c>
      <c r="C34" s="81"/>
      <c r="I34" s="71"/>
    </row>
    <row r="35" spans="2:9" s="72" customFormat="1" ht="8.25" customHeight="1">
      <c r="B35" s="43"/>
      <c r="I35" s="71"/>
    </row>
    <row r="36" spans="2:9" s="72" customFormat="1" ht="13.5" customHeight="1">
      <c r="B36" s="48" t="s">
        <v>79</v>
      </c>
      <c r="C36" s="71"/>
      <c r="I36" s="71"/>
    </row>
    <row r="37" spans="2:9" s="72" customFormat="1" ht="13.5" customHeight="1">
      <c r="B37" s="74" t="s">
        <v>119</v>
      </c>
      <c r="C37" s="79"/>
      <c r="D37" s="71"/>
      <c r="E37" s="71"/>
      <c r="F37" s="71"/>
      <c r="I37" s="71"/>
    </row>
    <row r="38" spans="2:9" s="72" customFormat="1" ht="13.5" customHeight="1">
      <c r="B38" s="75" t="s">
        <v>40</v>
      </c>
      <c r="C38" s="82"/>
      <c r="D38" s="71"/>
      <c r="E38" s="71"/>
      <c r="F38" s="71"/>
      <c r="G38" s="71"/>
      <c r="H38" s="71"/>
      <c r="I38" s="71"/>
    </row>
    <row r="39" spans="2:9" s="72" customFormat="1" ht="13.5" customHeight="1">
      <c r="B39" s="75" t="s">
        <v>37</v>
      </c>
      <c r="C39" s="82"/>
      <c r="D39" s="71"/>
      <c r="E39" s="71"/>
      <c r="F39" s="71"/>
      <c r="G39" s="71"/>
      <c r="H39" s="71"/>
      <c r="I39" s="71"/>
    </row>
    <row r="40" spans="2:9" s="72" customFormat="1" ht="6.75" customHeight="1">
      <c r="B40" s="76"/>
      <c r="C40" s="82"/>
      <c r="D40" s="71"/>
      <c r="E40" s="71"/>
      <c r="F40" s="71"/>
      <c r="G40" s="71"/>
      <c r="H40" s="71"/>
      <c r="I40" s="71"/>
    </row>
    <row r="41" spans="2:9" s="72" customFormat="1" ht="13.5" customHeight="1">
      <c r="B41" s="77" t="s">
        <v>41</v>
      </c>
      <c r="C41" s="82"/>
      <c r="D41" s="71"/>
      <c r="E41" s="71"/>
      <c r="F41" s="71"/>
      <c r="G41" s="71"/>
      <c r="H41" s="71"/>
      <c r="I41" s="71"/>
    </row>
    <row r="42" spans="2:9" s="72" customFormat="1" ht="13.5" customHeight="1">
      <c r="B42" s="75" t="s">
        <v>42</v>
      </c>
      <c r="C42" s="82"/>
      <c r="D42" s="71"/>
      <c r="E42" s="71"/>
      <c r="F42" s="71"/>
      <c r="G42" s="71"/>
      <c r="H42" s="71"/>
      <c r="I42" s="71"/>
    </row>
    <row r="43" spans="2:12" s="72" customFormat="1" ht="13.5" customHeight="1">
      <c r="B43" s="78" t="s">
        <v>37</v>
      </c>
      <c r="C43" s="83"/>
      <c r="D43" s="71"/>
      <c r="E43" s="71"/>
      <c r="F43" s="71"/>
      <c r="G43" s="71"/>
      <c r="H43" s="71"/>
      <c r="J43" s="73">
        <v>0.05</v>
      </c>
      <c r="K43" s="129">
        <v>0.09975</v>
      </c>
      <c r="L43" s="130">
        <f>1+J43+K43</f>
        <v>1.14975</v>
      </c>
    </row>
    <row r="44" spans="2:9" s="72" customFormat="1" ht="9" customHeight="1">
      <c r="B44" s="99"/>
      <c r="C44" s="71"/>
      <c r="D44" s="71"/>
      <c r="E44" s="71"/>
      <c r="F44" s="71"/>
      <c r="G44" s="71"/>
      <c r="H44" s="71"/>
      <c r="I44" s="71"/>
    </row>
    <row r="45" spans="2:12" s="86" customFormat="1" ht="15.75">
      <c r="B45" s="150" t="s">
        <v>76</v>
      </c>
      <c r="C45" s="151"/>
      <c r="D45" s="151"/>
      <c r="E45" s="151"/>
      <c r="F45" s="151"/>
      <c r="G45" s="151"/>
      <c r="H45" s="151"/>
      <c r="I45" s="103" t="s">
        <v>114</v>
      </c>
      <c r="J45" s="104" t="s">
        <v>103</v>
      </c>
      <c r="K45" s="104" t="s">
        <v>104</v>
      </c>
      <c r="L45" s="87"/>
    </row>
    <row r="46" spans="2:12" ht="6" customHeight="1">
      <c r="B46" s="71"/>
      <c r="C46" s="71"/>
      <c r="F46" s="33"/>
      <c r="G46" s="33"/>
      <c r="I46" s="18"/>
      <c r="J46" s="8"/>
      <c r="K46" s="8"/>
      <c r="L46" s="13"/>
    </row>
    <row r="47" spans="2:12" ht="13.5" customHeight="1">
      <c r="B47" s="57" t="s">
        <v>94</v>
      </c>
      <c r="E47" s="100"/>
      <c r="F47" s="17" t="s">
        <v>5</v>
      </c>
      <c r="G47" s="70"/>
      <c r="H47" s="1"/>
      <c r="I47" s="98">
        <f>E47</f>
        <v>0</v>
      </c>
      <c r="J47" s="7">
        <f>I47*$J$43</f>
        <v>0</v>
      </c>
      <c r="K47" s="7">
        <f>I47*$K$43</f>
        <v>0</v>
      </c>
      <c r="L47" s="9"/>
    </row>
    <row r="48" spans="2:12" ht="13.5" customHeight="1">
      <c r="B48" s="57" t="s">
        <v>95</v>
      </c>
      <c r="C48" s="3"/>
      <c r="D48" s="3"/>
      <c r="E48" s="100"/>
      <c r="F48" s="17" t="s">
        <v>5</v>
      </c>
      <c r="G48" s="70"/>
      <c r="H48" s="11"/>
      <c r="I48" s="98">
        <f>E48</f>
        <v>0</v>
      </c>
      <c r="J48" s="7">
        <f>I48*$J$43</f>
        <v>0</v>
      </c>
      <c r="K48" s="7">
        <f>I48*$K$43</f>
        <v>0</v>
      </c>
      <c r="L48" s="9"/>
    </row>
    <row r="49" spans="2:12" ht="13.5" customHeight="1">
      <c r="B49" s="57" t="s">
        <v>97</v>
      </c>
      <c r="C49" s="3"/>
      <c r="D49" s="3"/>
      <c r="E49" s="100"/>
      <c r="F49" s="17" t="s">
        <v>5</v>
      </c>
      <c r="G49" s="70"/>
      <c r="H49" s="11"/>
      <c r="I49" s="98">
        <f>E49</f>
        <v>0</v>
      </c>
      <c r="J49" s="7">
        <f>I49*$J$43</f>
        <v>0</v>
      </c>
      <c r="K49" s="7">
        <f>I49*$K$43</f>
        <v>0</v>
      </c>
      <c r="L49" s="9"/>
    </row>
    <row r="50" spans="2:12" ht="13.5" customHeight="1">
      <c r="B50" s="57" t="s">
        <v>96</v>
      </c>
      <c r="C50" s="3"/>
      <c r="D50" s="3"/>
      <c r="E50" s="100"/>
      <c r="F50" s="17" t="s">
        <v>5</v>
      </c>
      <c r="G50" s="70"/>
      <c r="H50" s="10"/>
      <c r="I50" s="98">
        <f>E50/1.14975</f>
        <v>0</v>
      </c>
      <c r="J50" s="7">
        <f>I50*$J$43</f>
        <v>0</v>
      </c>
      <c r="K50" s="7">
        <f>I50*$K$43</f>
        <v>0</v>
      </c>
      <c r="L50" s="9"/>
    </row>
    <row r="51" spans="2:12" ht="13.5" customHeight="1" thickBot="1">
      <c r="B51" s="66" t="s">
        <v>122</v>
      </c>
      <c r="C51" s="3"/>
      <c r="D51" s="3"/>
      <c r="E51" s="100"/>
      <c r="F51" s="17" t="s">
        <v>5</v>
      </c>
      <c r="G51" s="147" t="s">
        <v>123</v>
      </c>
      <c r="H51" s="10"/>
      <c r="I51" s="98"/>
      <c r="J51" s="7"/>
      <c r="K51" s="7"/>
      <c r="L51" s="9"/>
    </row>
    <row r="52" spans="2:11" ht="13.5" customHeight="1" thickBot="1">
      <c r="B52" s="15" t="s">
        <v>0</v>
      </c>
      <c r="E52" s="132"/>
      <c r="F52" s="88" t="s">
        <v>5</v>
      </c>
      <c r="G52" s="70"/>
      <c r="I52" s="107">
        <f>SUM(I47:I50)</f>
        <v>0</v>
      </c>
      <c r="J52" s="108">
        <f>I52*$J$43</f>
        <v>0</v>
      </c>
      <c r="K52" s="108">
        <f>I52*$K$43</f>
        <v>0</v>
      </c>
    </row>
    <row r="53" spans="2:11" ht="5.25" customHeight="1">
      <c r="B53" s="15"/>
      <c r="F53" s="17"/>
      <c r="G53" s="17"/>
      <c r="I53" s="107"/>
      <c r="J53" s="108"/>
      <c r="K53" s="108"/>
    </row>
    <row r="54" spans="2:11" ht="13.5" customHeight="1">
      <c r="B54" s="152" t="s">
        <v>75</v>
      </c>
      <c r="C54" s="152"/>
      <c r="D54" s="152"/>
      <c r="F54" s="17"/>
      <c r="G54" s="17"/>
      <c r="I54" s="107"/>
      <c r="J54" s="108"/>
      <c r="K54" s="108"/>
    </row>
    <row r="55" spans="2:11" ht="13.5" customHeight="1">
      <c r="B55" s="65" t="s">
        <v>74</v>
      </c>
      <c r="C55" s="30"/>
      <c r="D55" s="30"/>
      <c r="E55" s="35"/>
      <c r="F55" s="17" t="s">
        <v>5</v>
      </c>
      <c r="G55" s="17"/>
      <c r="I55" s="107">
        <f>E55/1.14975</f>
        <v>0</v>
      </c>
      <c r="J55" s="108">
        <f aca="true" t="shared" si="0" ref="J55:J79">I55*$J$43</f>
        <v>0</v>
      </c>
      <c r="K55" s="108">
        <f>I55*$K$43</f>
        <v>0</v>
      </c>
    </row>
    <row r="56" spans="2:11" ht="13.5" customHeight="1">
      <c r="B56" s="65" t="s">
        <v>84</v>
      </c>
      <c r="C56" s="30"/>
      <c r="D56" s="30"/>
      <c r="E56" s="35"/>
      <c r="F56" s="17" t="s">
        <v>5</v>
      </c>
      <c r="G56" s="17"/>
      <c r="I56" s="107">
        <f>E56</f>
        <v>0</v>
      </c>
      <c r="J56" s="108"/>
      <c r="K56" s="108"/>
    </row>
    <row r="57" spans="2:11" ht="9" customHeight="1">
      <c r="B57" s="15"/>
      <c r="F57" s="17"/>
      <c r="G57" s="17"/>
      <c r="I57" s="107">
        <f>E57/1.14975</f>
        <v>0</v>
      </c>
      <c r="J57" s="108">
        <f t="shared" si="0"/>
        <v>0</v>
      </c>
      <c r="K57" s="108">
        <f>I57*$K$43</f>
        <v>0</v>
      </c>
    </row>
    <row r="58" spans="2:12" ht="15.75" customHeight="1">
      <c r="B58" s="152" t="s">
        <v>77</v>
      </c>
      <c r="C58" s="153"/>
      <c r="D58" s="153"/>
      <c r="E58" s="153"/>
      <c r="F58" s="72"/>
      <c r="G58" s="72" t="s">
        <v>71</v>
      </c>
      <c r="H58" s="72"/>
      <c r="I58" s="107"/>
      <c r="J58" s="108"/>
      <c r="K58" s="108"/>
      <c r="L58" s="96"/>
    </row>
    <row r="59" spans="2:12" s="8" customFormat="1" ht="13.5" customHeight="1">
      <c r="B59" s="31" t="s">
        <v>10</v>
      </c>
      <c r="C59" s="30"/>
      <c r="D59" s="30"/>
      <c r="E59" s="100"/>
      <c r="F59" s="17" t="s">
        <v>5</v>
      </c>
      <c r="G59" s="19"/>
      <c r="H59" s="57" t="s">
        <v>18</v>
      </c>
      <c r="I59" s="107">
        <f>IF(G59&gt;0,E59/1.14975*G59,E59/$L$43*1)</f>
        <v>0</v>
      </c>
      <c r="J59" s="108">
        <f t="shared" si="0"/>
        <v>0</v>
      </c>
      <c r="K59" s="108">
        <f>I59*$K$43</f>
        <v>0</v>
      </c>
      <c r="L59" s="36"/>
    </row>
    <row r="60" spans="2:12" s="8" customFormat="1" ht="13.5" customHeight="1">
      <c r="B60" s="30" t="s">
        <v>22</v>
      </c>
      <c r="C60" s="30"/>
      <c r="D60" s="30"/>
      <c r="E60" s="35"/>
      <c r="F60" s="17" t="s">
        <v>5</v>
      </c>
      <c r="G60" s="19"/>
      <c r="H60" s="57" t="s">
        <v>18</v>
      </c>
      <c r="I60" s="107">
        <f>(E60/1.14975)+(((E60-(E60/1.14975)))/2)</f>
        <v>0</v>
      </c>
      <c r="J60" s="108">
        <f>E60/1.14975*J43/2</f>
        <v>0</v>
      </c>
      <c r="K60" s="108">
        <f>(E60/1.14975)*$K$43/2</f>
        <v>0</v>
      </c>
      <c r="L60" s="36"/>
    </row>
    <row r="61" spans="2:12" s="8" customFormat="1" ht="13.5" customHeight="1">
      <c r="B61" s="29" t="s">
        <v>26</v>
      </c>
      <c r="C61" s="29"/>
      <c r="D61" s="29"/>
      <c r="E61" s="35"/>
      <c r="F61" s="17" t="s">
        <v>5</v>
      </c>
      <c r="G61" s="19"/>
      <c r="H61" s="57" t="s">
        <v>18</v>
      </c>
      <c r="I61" s="107">
        <f>E61</f>
        <v>0</v>
      </c>
      <c r="J61" s="108"/>
      <c r="K61" s="108"/>
      <c r="L61" s="36"/>
    </row>
    <row r="62" spans="2:12" s="8" customFormat="1" ht="13.5" customHeight="1">
      <c r="B62" s="31" t="s">
        <v>23</v>
      </c>
      <c r="C62" s="30"/>
      <c r="D62" s="30"/>
      <c r="E62" s="35"/>
      <c r="F62" s="17" t="s">
        <v>5</v>
      </c>
      <c r="G62" s="19"/>
      <c r="H62" s="57" t="s">
        <v>18</v>
      </c>
      <c r="I62" s="107">
        <f>E62</f>
        <v>0</v>
      </c>
      <c r="J62" s="108"/>
      <c r="K62" s="108"/>
      <c r="L62" s="36"/>
    </row>
    <row r="63" spans="2:12" s="8" customFormat="1" ht="13.5" customHeight="1">
      <c r="B63" s="65" t="s">
        <v>102</v>
      </c>
      <c r="C63" s="30"/>
      <c r="D63" s="30"/>
      <c r="E63" s="35"/>
      <c r="F63" s="17" t="s">
        <v>5</v>
      </c>
      <c r="G63" s="19"/>
      <c r="H63" s="57" t="s">
        <v>18</v>
      </c>
      <c r="I63" s="107">
        <f>E63</f>
        <v>0</v>
      </c>
      <c r="J63" s="108"/>
      <c r="K63" s="108"/>
      <c r="L63" s="36"/>
    </row>
    <row r="64" spans="2:12" s="8" customFormat="1" ht="13.5" customHeight="1">
      <c r="B64" s="30" t="s">
        <v>19</v>
      </c>
      <c r="C64" s="30"/>
      <c r="D64" s="30"/>
      <c r="E64" s="35"/>
      <c r="F64" s="17" t="s">
        <v>5</v>
      </c>
      <c r="G64" s="19"/>
      <c r="H64" s="57" t="s">
        <v>18</v>
      </c>
      <c r="I64" s="107">
        <f aca="true" t="shared" si="1" ref="I64:I69">IF(G64&gt;0,E64/1.14975*G64,E64/$L$43*1)</f>
        <v>0</v>
      </c>
      <c r="J64" s="108">
        <f>I64*$J$43</f>
        <v>0</v>
      </c>
      <c r="K64" s="108">
        <f aca="true" t="shared" si="2" ref="K64:K69">I64*$K$43</f>
        <v>0</v>
      </c>
      <c r="L64" s="36"/>
    </row>
    <row r="65" spans="2:12" s="8" customFormat="1" ht="13.5" customHeight="1">
      <c r="B65" s="50" t="s">
        <v>62</v>
      </c>
      <c r="C65" s="30"/>
      <c r="D65" s="30"/>
      <c r="E65" s="35"/>
      <c r="F65" s="17" t="s">
        <v>5</v>
      </c>
      <c r="G65" s="19"/>
      <c r="H65" s="57" t="s">
        <v>18</v>
      </c>
      <c r="I65" s="107">
        <f t="shared" si="1"/>
        <v>0</v>
      </c>
      <c r="J65" s="108">
        <f t="shared" si="0"/>
        <v>0</v>
      </c>
      <c r="K65" s="108">
        <f t="shared" si="2"/>
        <v>0</v>
      </c>
      <c r="L65" s="36"/>
    </row>
    <row r="66" spans="2:12" s="8" customFormat="1" ht="13.5" customHeight="1">
      <c r="B66" s="30" t="s">
        <v>8</v>
      </c>
      <c r="C66" s="30"/>
      <c r="D66" s="30"/>
      <c r="E66" s="35"/>
      <c r="F66" s="17" t="s">
        <v>5</v>
      </c>
      <c r="G66" s="19"/>
      <c r="H66" s="57" t="s">
        <v>18</v>
      </c>
      <c r="I66" s="107">
        <f t="shared" si="1"/>
        <v>0</v>
      </c>
      <c r="J66" s="108">
        <f t="shared" si="0"/>
        <v>0</v>
      </c>
      <c r="K66" s="108">
        <f t="shared" si="2"/>
        <v>0</v>
      </c>
      <c r="L66" s="36"/>
    </row>
    <row r="67" spans="2:12" s="8" customFormat="1" ht="13.5" customHeight="1">
      <c r="B67" s="65" t="s">
        <v>63</v>
      </c>
      <c r="C67" s="30"/>
      <c r="D67" s="30"/>
      <c r="E67" s="35"/>
      <c r="F67" s="17" t="s">
        <v>5</v>
      </c>
      <c r="G67" s="19"/>
      <c r="H67" s="57" t="s">
        <v>18</v>
      </c>
      <c r="I67" s="107">
        <f t="shared" si="1"/>
        <v>0</v>
      </c>
      <c r="J67" s="108">
        <f t="shared" si="0"/>
        <v>0</v>
      </c>
      <c r="K67" s="108">
        <f t="shared" si="2"/>
        <v>0</v>
      </c>
      <c r="L67" s="36"/>
    </row>
    <row r="68" spans="2:12" s="8" customFormat="1" ht="13.5" customHeight="1">
      <c r="B68" s="31" t="s">
        <v>21</v>
      </c>
      <c r="C68" s="30"/>
      <c r="D68" s="30"/>
      <c r="E68" s="35"/>
      <c r="F68" s="17" t="s">
        <v>5</v>
      </c>
      <c r="G68" s="19"/>
      <c r="H68" s="57" t="s">
        <v>18</v>
      </c>
      <c r="I68" s="107">
        <f t="shared" si="1"/>
        <v>0</v>
      </c>
      <c r="J68" s="108">
        <f t="shared" si="0"/>
        <v>0</v>
      </c>
      <c r="K68" s="108">
        <f t="shared" si="2"/>
        <v>0</v>
      </c>
      <c r="L68" s="36"/>
    </row>
    <row r="69" spans="2:12" s="8" customFormat="1" ht="13.5" customHeight="1">
      <c r="B69" s="50" t="s">
        <v>64</v>
      </c>
      <c r="C69" s="30"/>
      <c r="D69" s="30"/>
      <c r="E69" s="35"/>
      <c r="F69" s="17" t="s">
        <v>5</v>
      </c>
      <c r="G69" s="19"/>
      <c r="H69" s="57" t="s">
        <v>18</v>
      </c>
      <c r="I69" s="107">
        <f t="shared" si="1"/>
        <v>0</v>
      </c>
      <c r="J69" s="108">
        <f t="shared" si="0"/>
        <v>0</v>
      </c>
      <c r="K69" s="108">
        <f t="shared" si="2"/>
        <v>0</v>
      </c>
      <c r="L69" s="36"/>
    </row>
    <row r="70" spans="2:12" s="8" customFormat="1" ht="13.5" customHeight="1">
      <c r="B70" s="50" t="s">
        <v>31</v>
      </c>
      <c r="C70" s="30"/>
      <c r="D70" s="30"/>
      <c r="E70" s="35"/>
      <c r="F70" s="17" t="s">
        <v>5</v>
      </c>
      <c r="G70" s="19"/>
      <c r="H70" s="57" t="s">
        <v>18</v>
      </c>
      <c r="I70" s="107">
        <f>E70</f>
        <v>0</v>
      </c>
      <c r="J70" s="108"/>
      <c r="K70" s="108"/>
      <c r="L70" s="36"/>
    </row>
    <row r="71" spans="2:12" s="8" customFormat="1" ht="13.5" customHeight="1">
      <c r="B71" s="31" t="s">
        <v>30</v>
      </c>
      <c r="C71" s="30"/>
      <c r="D71" s="30"/>
      <c r="E71" s="35"/>
      <c r="F71" s="17" t="s">
        <v>5</v>
      </c>
      <c r="G71" s="19"/>
      <c r="H71" s="57" t="s">
        <v>18</v>
      </c>
      <c r="I71" s="107">
        <f aca="true" t="shared" si="3" ref="I71:I79">IF(G71&gt;0,E71/1.14975*G71,E71/$L$43*1)</f>
        <v>0</v>
      </c>
      <c r="J71" s="108">
        <f t="shared" si="0"/>
        <v>0</v>
      </c>
      <c r="K71" s="108">
        <f aca="true" t="shared" si="4" ref="K71:K79">I71*$K$43</f>
        <v>0</v>
      </c>
      <c r="L71" s="36"/>
    </row>
    <row r="72" spans="2:12" s="8" customFormat="1" ht="13.5" customHeight="1">
      <c r="B72" s="50" t="s">
        <v>117</v>
      </c>
      <c r="C72" s="30"/>
      <c r="D72" s="30"/>
      <c r="E72" s="35"/>
      <c r="F72" s="17" t="s">
        <v>5</v>
      </c>
      <c r="G72" s="19"/>
      <c r="H72" s="57" t="s">
        <v>18</v>
      </c>
      <c r="I72" s="107">
        <f t="shared" si="3"/>
        <v>0</v>
      </c>
      <c r="J72" s="108">
        <f t="shared" si="0"/>
        <v>0</v>
      </c>
      <c r="K72" s="108">
        <f t="shared" si="4"/>
        <v>0</v>
      </c>
      <c r="L72" s="36"/>
    </row>
    <row r="73" spans="2:12" s="8" customFormat="1" ht="13.5" customHeight="1">
      <c r="B73" s="30" t="s">
        <v>24</v>
      </c>
      <c r="C73" s="30"/>
      <c r="D73" s="30"/>
      <c r="E73" s="35"/>
      <c r="F73" s="17" t="s">
        <v>5</v>
      </c>
      <c r="G73" s="19"/>
      <c r="H73" s="57" t="s">
        <v>18</v>
      </c>
      <c r="I73" s="107">
        <f t="shared" si="3"/>
        <v>0</v>
      </c>
      <c r="J73" s="108">
        <f t="shared" si="0"/>
        <v>0</v>
      </c>
      <c r="K73" s="108">
        <f t="shared" si="4"/>
        <v>0</v>
      </c>
      <c r="L73" s="95"/>
    </row>
    <row r="74" spans="2:12" s="8" customFormat="1" ht="13.5" customHeight="1">
      <c r="B74" s="65" t="s">
        <v>101</v>
      </c>
      <c r="C74" s="30"/>
      <c r="D74" s="30"/>
      <c r="E74" s="35"/>
      <c r="F74" s="17" t="s">
        <v>5</v>
      </c>
      <c r="G74" s="19"/>
      <c r="H74" s="57" t="s">
        <v>18</v>
      </c>
      <c r="I74" s="107">
        <f t="shared" si="3"/>
        <v>0</v>
      </c>
      <c r="J74" s="108">
        <f t="shared" si="0"/>
        <v>0</v>
      </c>
      <c r="K74" s="108">
        <f t="shared" si="4"/>
        <v>0</v>
      </c>
      <c r="L74" s="36"/>
    </row>
    <row r="75" spans="2:12" s="8" customFormat="1" ht="13.5" customHeight="1">
      <c r="B75" s="50" t="s">
        <v>65</v>
      </c>
      <c r="C75" s="30"/>
      <c r="D75" s="30"/>
      <c r="E75" s="35"/>
      <c r="F75" s="17" t="s">
        <v>5</v>
      </c>
      <c r="G75" s="19"/>
      <c r="H75" s="57" t="s">
        <v>18</v>
      </c>
      <c r="I75" s="107">
        <f t="shared" si="3"/>
        <v>0</v>
      </c>
      <c r="J75" s="108">
        <f t="shared" si="0"/>
        <v>0</v>
      </c>
      <c r="K75" s="108">
        <f t="shared" si="4"/>
        <v>0</v>
      </c>
      <c r="L75" s="36"/>
    </row>
    <row r="76" spans="2:12" s="8" customFormat="1" ht="13.5" customHeight="1">
      <c r="B76" s="8" t="s">
        <v>34</v>
      </c>
      <c r="H76" s="57"/>
      <c r="I76" s="107">
        <f t="shared" si="3"/>
        <v>0</v>
      </c>
      <c r="J76" s="108">
        <f t="shared" si="0"/>
        <v>0</v>
      </c>
      <c r="K76" s="108">
        <f t="shared" si="4"/>
        <v>0</v>
      </c>
      <c r="L76" s="95"/>
    </row>
    <row r="77" spans="2:12" ht="13.5" customHeight="1">
      <c r="B77" s="131"/>
      <c r="E77" s="35"/>
      <c r="F77" s="17" t="s">
        <v>5</v>
      </c>
      <c r="G77" s="23"/>
      <c r="H77" s="57" t="s">
        <v>18</v>
      </c>
      <c r="I77" s="107">
        <f t="shared" si="3"/>
        <v>0</v>
      </c>
      <c r="J77" s="108">
        <f t="shared" si="0"/>
        <v>0</v>
      </c>
      <c r="K77" s="108">
        <f t="shared" si="4"/>
        <v>0</v>
      </c>
      <c r="L77" s="95"/>
    </row>
    <row r="78" spans="2:12" ht="13.5" customHeight="1">
      <c r="B78" s="41"/>
      <c r="E78" s="35"/>
      <c r="F78" s="17" t="s">
        <v>5</v>
      </c>
      <c r="G78" s="23"/>
      <c r="H78" s="57" t="s">
        <v>18</v>
      </c>
      <c r="I78" s="107">
        <f t="shared" si="3"/>
        <v>0</v>
      </c>
      <c r="J78" s="108">
        <f t="shared" si="0"/>
        <v>0</v>
      </c>
      <c r="K78" s="108">
        <f t="shared" si="4"/>
        <v>0</v>
      </c>
      <c r="L78" s="5"/>
    </row>
    <row r="79" spans="2:11" ht="13.5" customHeight="1">
      <c r="B79" s="25"/>
      <c r="E79" s="14"/>
      <c r="F79" s="17" t="s">
        <v>5</v>
      </c>
      <c r="G79" s="23"/>
      <c r="H79" s="57" t="s">
        <v>18</v>
      </c>
      <c r="I79" s="107">
        <f t="shared" si="3"/>
        <v>0</v>
      </c>
      <c r="J79" s="108">
        <f t="shared" si="0"/>
        <v>0</v>
      </c>
      <c r="K79" s="108">
        <f t="shared" si="4"/>
        <v>0</v>
      </c>
    </row>
    <row r="80" spans="5:11" ht="8.25" customHeight="1" hidden="1">
      <c r="E80" s="10"/>
      <c r="F80" s="17"/>
      <c r="G80" s="12"/>
      <c r="H80" s="57"/>
      <c r="I80" s="107"/>
      <c r="J80" s="108"/>
      <c r="K80" s="108"/>
    </row>
    <row r="81" spans="2:11" ht="13.5" customHeight="1">
      <c r="B81" s="152" t="s">
        <v>1</v>
      </c>
      <c r="C81" s="153"/>
      <c r="D81" s="153"/>
      <c r="E81" s="154"/>
      <c r="F81" s="152"/>
      <c r="G81" s="153"/>
      <c r="H81" s="153"/>
      <c r="I81" s="107"/>
      <c r="J81" s="108"/>
      <c r="K81" s="108"/>
    </row>
    <row r="82" spans="2:11" ht="13.5" customHeight="1" thickBot="1">
      <c r="B82" s="5" t="s">
        <v>15</v>
      </c>
      <c r="E82" s="1"/>
      <c r="F82" s="1"/>
      <c r="G82" s="1"/>
      <c r="I82" s="107"/>
      <c r="J82" s="108"/>
      <c r="K82" s="108"/>
    </row>
    <row r="83" spans="2:11" ht="13.5" customHeight="1" thickBot="1">
      <c r="B83" s="57" t="s">
        <v>61</v>
      </c>
      <c r="C83" s="133"/>
      <c r="D83" s="26" t="s">
        <v>18</v>
      </c>
      <c r="E83" s="8" t="s">
        <v>6</v>
      </c>
      <c r="F83" s="12"/>
      <c r="G83" s="12"/>
      <c r="I83" s="107"/>
      <c r="J83" s="108"/>
      <c r="K83" s="108"/>
    </row>
    <row r="84" spans="2:11" ht="13.5" customHeight="1">
      <c r="B84" s="57"/>
      <c r="C84" s="12"/>
      <c r="D84" s="26"/>
      <c r="E84" s="8"/>
      <c r="F84" s="12"/>
      <c r="G84" s="12"/>
      <c r="I84" s="107"/>
      <c r="J84" s="108"/>
      <c r="K84" s="108"/>
    </row>
    <row r="85" spans="2:11" ht="13.5" customHeight="1">
      <c r="B85" s="67" t="s">
        <v>85</v>
      </c>
      <c r="C85" s="52"/>
      <c r="D85" s="44"/>
      <c r="E85" s="1"/>
      <c r="F85" s="12"/>
      <c r="I85" s="107"/>
      <c r="J85" s="108"/>
      <c r="K85" s="108"/>
    </row>
    <row r="86" spans="2:11" ht="13.5" customHeight="1">
      <c r="B86" s="51"/>
      <c r="C86" s="89"/>
      <c r="D86" s="26"/>
      <c r="E86" s="1"/>
      <c r="F86" s="12"/>
      <c r="I86" s="107"/>
      <c r="J86" s="108"/>
      <c r="K86" s="108"/>
    </row>
    <row r="87" spans="2:11" ht="13.5" customHeight="1">
      <c r="B87" s="90" t="s">
        <v>86</v>
      </c>
      <c r="E87" s="57"/>
      <c r="F87" s="12"/>
      <c r="I87" s="107"/>
      <c r="J87" s="108"/>
      <c r="K87" s="108"/>
    </row>
    <row r="88" spans="2:11" ht="13.5" customHeight="1">
      <c r="B88" s="67" t="s">
        <v>87</v>
      </c>
      <c r="D88" s="6"/>
      <c r="E88" s="45"/>
      <c r="F88" s="88" t="s">
        <v>5</v>
      </c>
      <c r="I88" s="107"/>
      <c r="J88" s="108"/>
      <c r="K88" s="108"/>
    </row>
    <row r="89" spans="2:11" ht="13.5" customHeight="1">
      <c r="B89" s="50" t="s">
        <v>73</v>
      </c>
      <c r="D89" s="6"/>
      <c r="E89" s="45"/>
      <c r="F89" s="88" t="s">
        <v>5</v>
      </c>
      <c r="I89" s="107"/>
      <c r="J89" s="108"/>
      <c r="K89" s="108"/>
    </row>
    <row r="90" spans="2:11" ht="13.5" customHeight="1">
      <c r="B90" s="50" t="s">
        <v>116</v>
      </c>
      <c r="D90" s="6"/>
      <c r="E90" s="45"/>
      <c r="F90" s="88" t="s">
        <v>115</v>
      </c>
      <c r="I90" s="107">
        <f>E90/1.14975</f>
        <v>0</v>
      </c>
      <c r="J90" s="108">
        <f>I90*$J$43*$C$83</f>
        <v>0</v>
      </c>
      <c r="K90" s="108">
        <f>I90*$K$43*$C$83</f>
        <v>0</v>
      </c>
    </row>
    <row r="91" spans="2:11" ht="13.5" customHeight="1">
      <c r="B91" s="91"/>
      <c r="D91" s="6"/>
      <c r="E91" s="53"/>
      <c r="F91" s="57"/>
      <c r="I91" s="107"/>
      <c r="J91" s="108"/>
      <c r="K91" s="108"/>
    </row>
    <row r="92" spans="2:11" ht="13.5" customHeight="1">
      <c r="B92" s="90" t="s">
        <v>88</v>
      </c>
      <c r="D92" s="6"/>
      <c r="E92" s="53"/>
      <c r="F92" s="57"/>
      <c r="I92" s="107"/>
      <c r="J92" s="108"/>
      <c r="K92" s="108"/>
    </row>
    <row r="93" spans="2:11" ht="13.5" customHeight="1">
      <c r="B93" s="67" t="s">
        <v>48</v>
      </c>
      <c r="D93" s="6"/>
      <c r="E93" s="45"/>
      <c r="F93" s="88" t="s">
        <v>5</v>
      </c>
      <c r="I93" s="107">
        <f>E93</f>
        <v>0</v>
      </c>
      <c r="J93" s="108"/>
      <c r="K93" s="108"/>
    </row>
    <row r="94" spans="2:11" ht="25.5">
      <c r="B94" s="93" t="s">
        <v>89</v>
      </c>
      <c r="D94" s="6"/>
      <c r="E94" s="45"/>
      <c r="F94" s="88" t="s">
        <v>5</v>
      </c>
      <c r="I94" s="107">
        <f>E94</f>
        <v>0</v>
      </c>
      <c r="J94" s="108"/>
      <c r="K94" s="108"/>
    </row>
    <row r="95" spans="2:11" ht="13.5" customHeight="1">
      <c r="B95" s="50" t="s">
        <v>90</v>
      </c>
      <c r="D95" s="6"/>
      <c r="E95" s="45"/>
      <c r="F95" s="88" t="s">
        <v>5</v>
      </c>
      <c r="I95" s="107">
        <f>E95</f>
        <v>0</v>
      </c>
      <c r="J95" s="108"/>
      <c r="K95" s="108"/>
    </row>
    <row r="96" spans="2:11" ht="13.5" customHeight="1">
      <c r="B96" s="91"/>
      <c r="C96" s="12"/>
      <c r="D96" s="24"/>
      <c r="E96" s="57"/>
      <c r="F96" s="12"/>
      <c r="I96" s="107"/>
      <c r="J96" s="108"/>
      <c r="K96" s="108"/>
    </row>
    <row r="97" spans="2:11" ht="13.5" customHeight="1">
      <c r="B97" s="90" t="s">
        <v>91</v>
      </c>
      <c r="C97" s="12"/>
      <c r="D97" s="24"/>
      <c r="E97" s="57"/>
      <c r="F97" s="12"/>
      <c r="I97" s="107"/>
      <c r="J97" s="108"/>
      <c r="K97" s="108"/>
    </row>
    <row r="98" spans="2:11" ht="13.5" customHeight="1">
      <c r="B98" s="29" t="s">
        <v>20</v>
      </c>
      <c r="C98" s="27"/>
      <c r="D98" s="27"/>
      <c r="E98" s="100"/>
      <c r="F98" s="88" t="s">
        <v>5</v>
      </c>
      <c r="I98" s="107">
        <f>E98/1.14975</f>
        <v>0</v>
      </c>
      <c r="J98" s="108">
        <f>I98*$J$43*$C$83</f>
        <v>0</v>
      </c>
      <c r="K98" s="108">
        <f>I98*$K$43*$C$83</f>
        <v>0</v>
      </c>
    </row>
    <row r="99" spans="2:11" ht="13.5" customHeight="1">
      <c r="B99" s="30" t="s">
        <v>25</v>
      </c>
      <c r="C99" s="28"/>
      <c r="D99" s="28"/>
      <c r="E99" s="100"/>
      <c r="F99" s="88" t="s">
        <v>5</v>
      </c>
      <c r="I99" s="107">
        <f>E99</f>
        <v>0</v>
      </c>
      <c r="J99" s="108"/>
      <c r="K99" s="108"/>
    </row>
    <row r="100" spans="2:11" ht="13.5" customHeight="1">
      <c r="B100" s="30" t="s">
        <v>11</v>
      </c>
      <c r="C100" s="28"/>
      <c r="D100" s="28"/>
      <c r="E100" s="100"/>
      <c r="F100" s="88" t="s">
        <v>5</v>
      </c>
      <c r="I100" s="107">
        <f>E100/1.14975</f>
        <v>0</v>
      </c>
      <c r="J100" s="108">
        <f>I100*$J$43*$C$83</f>
        <v>0</v>
      </c>
      <c r="K100" s="108">
        <f>I100*$K$43*$C$83</f>
        <v>0</v>
      </c>
    </row>
    <row r="101" spans="2:11" ht="13.5" customHeight="1">
      <c r="B101" s="50" t="s">
        <v>92</v>
      </c>
      <c r="C101" s="28"/>
      <c r="D101" s="28"/>
      <c r="E101" s="100"/>
      <c r="F101" s="88" t="s">
        <v>5</v>
      </c>
      <c r="I101" s="107">
        <f>E101</f>
        <v>0</v>
      </c>
      <c r="J101" s="108"/>
      <c r="K101" s="108"/>
    </row>
    <row r="102" spans="2:11" ht="13.5" customHeight="1">
      <c r="B102" s="50" t="s">
        <v>93</v>
      </c>
      <c r="C102" s="28"/>
      <c r="D102" s="28"/>
      <c r="E102" s="100"/>
      <c r="F102" s="88" t="s">
        <v>5</v>
      </c>
      <c r="I102" s="107">
        <f>E102</f>
        <v>0</v>
      </c>
      <c r="J102" s="108"/>
      <c r="K102" s="108"/>
    </row>
    <row r="103" spans="2:11" ht="13.5" customHeight="1">
      <c r="B103" s="50" t="s">
        <v>49</v>
      </c>
      <c r="C103" s="28"/>
      <c r="D103" s="28"/>
      <c r="E103" s="100"/>
      <c r="F103" s="88" t="s">
        <v>5</v>
      </c>
      <c r="G103" s="92">
        <v>1</v>
      </c>
      <c r="I103" s="107">
        <f>E103/1.14975</f>
        <v>0</v>
      </c>
      <c r="J103" s="108">
        <f>I103*$J$43</f>
        <v>0</v>
      </c>
      <c r="K103" s="108">
        <f>I103*$K$43</f>
        <v>0</v>
      </c>
    </row>
    <row r="104" spans="2:11" ht="13.5" customHeight="1">
      <c r="B104" s="30" t="s">
        <v>27</v>
      </c>
      <c r="C104" s="28"/>
      <c r="D104" s="28"/>
      <c r="E104" s="134"/>
      <c r="F104" s="88" t="s">
        <v>5</v>
      </c>
      <c r="G104" s="92">
        <v>1</v>
      </c>
      <c r="I104" s="107">
        <f>E104/1.14975</f>
        <v>0</v>
      </c>
      <c r="J104" s="108">
        <f>I104*$J$43</f>
        <v>0</v>
      </c>
      <c r="K104" s="108">
        <f>I104*$K$43</f>
        <v>0</v>
      </c>
    </row>
    <row r="105" spans="2:12" ht="13.5" customHeight="1">
      <c r="B105" s="8"/>
      <c r="E105" s="7"/>
      <c r="F105" s="17"/>
      <c r="G105" s="17"/>
      <c r="H105" s="22"/>
      <c r="I105" s="107"/>
      <c r="J105" s="108"/>
      <c r="K105" s="108"/>
      <c r="L105" s="7"/>
    </row>
    <row r="106" spans="2:11" ht="13.5" customHeight="1" thickBot="1">
      <c r="B106" s="152" t="s">
        <v>28</v>
      </c>
      <c r="C106" s="153"/>
      <c r="D106" s="153"/>
      <c r="E106" s="153"/>
      <c r="F106" s="153"/>
      <c r="G106" s="153"/>
      <c r="H106" s="153"/>
      <c r="I106" s="107"/>
      <c r="J106" s="108"/>
      <c r="K106" s="108"/>
    </row>
    <row r="107" spans="2:11" ht="13.5" customHeight="1" thickBot="1">
      <c r="B107" s="8" t="s">
        <v>2</v>
      </c>
      <c r="C107" s="133"/>
      <c r="D107" s="26" t="s">
        <v>18</v>
      </c>
      <c r="E107" s="1"/>
      <c r="F107" s="12"/>
      <c r="G107" s="12"/>
      <c r="I107" s="107"/>
      <c r="J107" s="108"/>
      <c r="K107" s="108"/>
    </row>
    <row r="108" spans="2:11" ht="13.5" customHeight="1">
      <c r="B108" s="18" t="s">
        <v>7</v>
      </c>
      <c r="C108" s="12"/>
      <c r="D108" s="24"/>
      <c r="E108" s="18"/>
      <c r="F108" s="12"/>
      <c r="G108" s="12"/>
      <c r="I108" s="107"/>
      <c r="J108" s="108"/>
      <c r="K108" s="108"/>
    </row>
    <row r="109" spans="2:11" ht="7.5" customHeight="1">
      <c r="B109" s="18"/>
      <c r="C109" s="12"/>
      <c r="D109" s="24"/>
      <c r="E109" s="18"/>
      <c r="F109" s="12"/>
      <c r="G109" s="12"/>
      <c r="I109" s="107"/>
      <c r="J109" s="108"/>
      <c r="K109" s="108"/>
    </row>
    <row r="110" spans="2:11" ht="13.5" customHeight="1">
      <c r="B110" s="13" t="s">
        <v>4</v>
      </c>
      <c r="C110" s="8"/>
      <c r="D110" s="6"/>
      <c r="E110" s="135"/>
      <c r="F110" s="12"/>
      <c r="G110" s="12"/>
      <c r="I110" s="107"/>
      <c r="J110" s="108"/>
      <c r="K110" s="108"/>
    </row>
    <row r="111" spans="2:11" ht="13.5" customHeight="1">
      <c r="B111" s="66" t="s">
        <v>66</v>
      </c>
      <c r="C111" s="8"/>
      <c r="D111" s="6"/>
      <c r="E111" s="135"/>
      <c r="F111" s="12"/>
      <c r="G111" s="12"/>
      <c r="I111" s="107"/>
      <c r="J111" s="108"/>
      <c r="K111" s="108"/>
    </row>
    <row r="112" spans="2:11" ht="13.5" customHeight="1">
      <c r="B112" s="66"/>
      <c r="C112" s="8"/>
      <c r="D112" s="6"/>
      <c r="E112" s="135"/>
      <c r="F112" s="12"/>
      <c r="G112" s="12"/>
      <c r="I112" s="107"/>
      <c r="J112" s="108"/>
      <c r="K112" s="108"/>
    </row>
    <row r="113" spans="2:12" ht="13.5" customHeight="1">
      <c r="B113" s="67" t="s">
        <v>67</v>
      </c>
      <c r="C113" s="68"/>
      <c r="D113" s="68"/>
      <c r="E113" s="100"/>
      <c r="F113" s="17" t="s">
        <v>5</v>
      </c>
      <c r="G113" s="17"/>
      <c r="H113" s="4"/>
      <c r="I113" s="107">
        <f>E113/1.14975</f>
        <v>0</v>
      </c>
      <c r="J113" s="108">
        <f>I113*$J$43*$C$107</f>
        <v>0</v>
      </c>
      <c r="K113" s="108">
        <f>I113*$K$43*$C$107</f>
        <v>0</v>
      </c>
      <c r="L113" s="7"/>
    </row>
    <row r="114" spans="2:12" ht="13.5" customHeight="1">
      <c r="B114" s="67" t="s">
        <v>3</v>
      </c>
      <c r="C114" s="68"/>
      <c r="D114" s="68"/>
      <c r="E114" s="100"/>
      <c r="F114" s="17" t="s">
        <v>5</v>
      </c>
      <c r="G114" s="17"/>
      <c r="H114" s="4"/>
      <c r="I114" s="107">
        <f>E114</f>
        <v>0</v>
      </c>
      <c r="J114" s="108"/>
      <c r="K114" s="108"/>
      <c r="L114" s="7"/>
    </row>
    <row r="115" spans="2:12" ht="13.5" customHeight="1">
      <c r="B115" s="66"/>
      <c r="C115" s="2"/>
      <c r="D115" s="2"/>
      <c r="E115" s="53"/>
      <c r="F115" s="17"/>
      <c r="G115" s="17"/>
      <c r="H115" s="4"/>
      <c r="I115" s="107"/>
      <c r="J115" s="108"/>
      <c r="K115" s="108"/>
      <c r="L115" s="7"/>
    </row>
    <row r="116" spans="2:12" ht="13.5" customHeight="1">
      <c r="B116" s="5" t="s">
        <v>68</v>
      </c>
      <c r="E116" s="53"/>
      <c r="F116" s="17"/>
      <c r="G116" s="17"/>
      <c r="H116" s="4"/>
      <c r="I116" s="107"/>
      <c r="J116" s="108"/>
      <c r="K116" s="108"/>
      <c r="L116" s="7"/>
    </row>
    <row r="117" spans="2:12" ht="13.5" customHeight="1">
      <c r="B117" s="63" t="s">
        <v>47</v>
      </c>
      <c r="C117" s="68"/>
      <c r="D117" s="68"/>
      <c r="E117" s="100"/>
      <c r="F117" s="17" t="s">
        <v>5</v>
      </c>
      <c r="G117" s="17"/>
      <c r="H117" s="4"/>
      <c r="I117" s="107">
        <f>E117</f>
        <v>0</v>
      </c>
      <c r="J117" s="108"/>
      <c r="K117" s="108"/>
      <c r="L117" s="7"/>
    </row>
    <row r="118" spans="2:12" ht="13.5" customHeight="1">
      <c r="B118" s="69" t="s">
        <v>16</v>
      </c>
      <c r="C118" s="32"/>
      <c r="D118" s="32"/>
      <c r="E118" s="100"/>
      <c r="F118" s="17" t="s">
        <v>5</v>
      </c>
      <c r="G118" s="17"/>
      <c r="H118" s="4"/>
      <c r="I118" s="107">
        <f>E118</f>
        <v>0</v>
      </c>
      <c r="J118" s="108"/>
      <c r="K118" s="108"/>
      <c r="L118" s="7"/>
    </row>
    <row r="119" spans="2:12" ht="13.5" customHeight="1">
      <c r="B119" s="56" t="s">
        <v>17</v>
      </c>
      <c r="C119" s="32"/>
      <c r="D119" s="32"/>
      <c r="E119" s="100"/>
      <c r="F119" s="17" t="s">
        <v>5</v>
      </c>
      <c r="G119" s="17"/>
      <c r="H119" s="4"/>
      <c r="I119" s="107">
        <f>E119</f>
        <v>0</v>
      </c>
      <c r="J119" s="108"/>
      <c r="K119" s="108"/>
      <c r="L119" s="7"/>
    </row>
    <row r="120" spans="2:12" ht="13.5" customHeight="1">
      <c r="B120" s="63" t="s">
        <v>35</v>
      </c>
      <c r="C120" s="68"/>
      <c r="D120" s="68"/>
      <c r="E120" s="100"/>
      <c r="F120" s="17" t="s">
        <v>5</v>
      </c>
      <c r="G120" s="17"/>
      <c r="H120" s="4"/>
      <c r="I120" s="107">
        <f>E120</f>
        <v>0</v>
      </c>
      <c r="J120" s="108"/>
      <c r="K120" s="108"/>
      <c r="L120" s="7"/>
    </row>
    <row r="121" spans="2:12" ht="13.5" customHeight="1">
      <c r="B121" s="66"/>
      <c r="C121" s="2"/>
      <c r="D121" s="2"/>
      <c r="E121" s="53"/>
      <c r="F121" s="17"/>
      <c r="G121" s="17"/>
      <c r="H121" s="4"/>
      <c r="I121" s="107"/>
      <c r="J121" s="108"/>
      <c r="K121" s="108"/>
      <c r="L121" s="7"/>
    </row>
    <row r="122" spans="2:12" ht="13.5" customHeight="1">
      <c r="B122" s="94" t="s">
        <v>69</v>
      </c>
      <c r="C122" s="2"/>
      <c r="D122" s="2"/>
      <c r="E122" s="53"/>
      <c r="F122" s="17"/>
      <c r="G122" s="17"/>
      <c r="H122" s="4"/>
      <c r="I122" s="107"/>
      <c r="J122" s="108"/>
      <c r="K122" s="108"/>
      <c r="L122" s="7"/>
    </row>
    <row r="123" spans="2:12" ht="13.5" customHeight="1">
      <c r="B123" s="55" t="s">
        <v>70</v>
      </c>
      <c r="C123" s="68"/>
      <c r="D123" s="2"/>
      <c r="E123" s="100"/>
      <c r="F123" s="17" t="s">
        <v>5</v>
      </c>
      <c r="G123" s="17"/>
      <c r="H123" s="4"/>
      <c r="I123" s="107">
        <f>E123</f>
        <v>0</v>
      </c>
      <c r="J123" s="108"/>
      <c r="K123" s="108"/>
      <c r="L123" s="7"/>
    </row>
    <row r="124" spans="2:12" ht="13.5" customHeight="1">
      <c r="B124" s="59"/>
      <c r="C124" s="2"/>
      <c r="D124" s="2"/>
      <c r="E124" s="53"/>
      <c r="F124" s="17"/>
      <c r="G124" s="17"/>
      <c r="H124" s="4"/>
      <c r="I124" s="107"/>
      <c r="J124" s="108"/>
      <c r="K124" s="108"/>
      <c r="L124" s="7"/>
    </row>
    <row r="125" spans="2:12" ht="13.5" customHeight="1">
      <c r="B125" s="1" t="s">
        <v>98</v>
      </c>
      <c r="E125" s="57"/>
      <c r="F125" s="1"/>
      <c r="G125" s="17"/>
      <c r="H125" s="4"/>
      <c r="I125" s="107"/>
      <c r="J125" s="108"/>
      <c r="K125" s="108"/>
      <c r="L125" s="7"/>
    </row>
    <row r="126" spans="2:12" ht="13.5" customHeight="1">
      <c r="B126" s="55"/>
      <c r="C126" s="68"/>
      <c r="E126" s="100"/>
      <c r="F126" s="17" t="s">
        <v>5</v>
      </c>
      <c r="G126" s="17"/>
      <c r="H126" s="4"/>
      <c r="I126" s="107">
        <f>E126/1.14975</f>
        <v>0</v>
      </c>
      <c r="J126" s="108">
        <f>I126*$J$43*$C$107</f>
        <v>0</v>
      </c>
      <c r="K126" s="108">
        <f>I126*$K$43*$C$107</f>
        <v>0</v>
      </c>
      <c r="L126" s="7"/>
    </row>
    <row r="127" spans="2:12" ht="13.5" customHeight="1">
      <c r="B127" s="59"/>
      <c r="C127" s="2"/>
      <c r="E127" s="53"/>
      <c r="F127" s="17"/>
      <c r="G127" s="17"/>
      <c r="H127" s="4"/>
      <c r="I127" s="107"/>
      <c r="J127" s="108"/>
      <c r="K127" s="108"/>
      <c r="L127" s="7"/>
    </row>
    <row r="128" spans="2:11" ht="13.5" customHeight="1">
      <c r="B128" s="152" t="s">
        <v>50</v>
      </c>
      <c r="C128" s="153"/>
      <c r="D128" s="153"/>
      <c r="E128" s="154"/>
      <c r="F128" s="154"/>
      <c r="G128" s="154"/>
      <c r="H128" s="154"/>
      <c r="I128" s="107"/>
      <c r="J128" s="108"/>
      <c r="K128" s="108"/>
    </row>
    <row r="129" spans="2:11" ht="13.5" customHeight="1">
      <c r="B129" s="84" t="s">
        <v>52</v>
      </c>
      <c r="I129" s="107"/>
      <c r="J129" s="108"/>
      <c r="K129" s="108"/>
    </row>
    <row r="130" spans="2:11" ht="13.5" customHeight="1">
      <c r="B130" s="84" t="s">
        <v>29</v>
      </c>
      <c r="I130" s="107"/>
      <c r="J130" s="108"/>
      <c r="K130" s="108"/>
    </row>
    <row r="131" spans="2:11" ht="13.5" customHeight="1">
      <c r="B131" s="85" t="s">
        <v>53</v>
      </c>
      <c r="I131" s="107"/>
      <c r="J131" s="108"/>
      <c r="K131" s="108"/>
    </row>
    <row r="132" spans="2:11" ht="13.5" customHeight="1">
      <c r="B132" s="21"/>
      <c r="E132" s="1"/>
      <c r="F132" s="1"/>
      <c r="G132" s="1"/>
      <c r="H132" s="1"/>
      <c r="I132" s="107"/>
      <c r="J132" s="108"/>
      <c r="K132" s="108"/>
    </row>
    <row r="133" spans="2:11" ht="12.75">
      <c r="B133" s="21"/>
      <c r="C133" s="34" t="s">
        <v>33</v>
      </c>
      <c r="E133" s="53" t="s">
        <v>54</v>
      </c>
      <c r="G133" s="53"/>
      <c r="I133" s="107"/>
      <c r="J133" s="108"/>
      <c r="K133" s="108"/>
    </row>
    <row r="134" spans="2:11" ht="15">
      <c r="B134" s="21" t="s">
        <v>57</v>
      </c>
      <c r="C134" s="64" t="s">
        <v>51</v>
      </c>
      <c r="E134" s="54" t="s">
        <v>55</v>
      </c>
      <c r="G134" s="57" t="s">
        <v>71</v>
      </c>
      <c r="I134" s="107"/>
      <c r="J134" s="108"/>
      <c r="K134" s="108"/>
    </row>
    <row r="135" spans="2:11" ht="13.5" customHeight="1">
      <c r="B135" s="63" t="s">
        <v>60</v>
      </c>
      <c r="C135" s="136"/>
      <c r="D135" s="57"/>
      <c r="E135" s="100"/>
      <c r="F135" s="88" t="s">
        <v>5</v>
      </c>
      <c r="G135" s="92"/>
      <c r="H135" s="57" t="s">
        <v>18</v>
      </c>
      <c r="I135" s="107">
        <f>IF(G135&gt;0,E135/1.14975*G135,E135/$L$43*1)</f>
        <v>0</v>
      </c>
      <c r="J135" s="106">
        <f aca="true" t="shared" si="5" ref="J135:J149">I135*$J$43</f>
        <v>0</v>
      </c>
      <c r="K135" s="106">
        <f aca="true" t="shared" si="6" ref="K135:K149">I135*$K$43</f>
        <v>0</v>
      </c>
    </row>
    <row r="136" spans="2:11" ht="13.5" customHeight="1">
      <c r="B136" s="56" t="s">
        <v>14</v>
      </c>
      <c r="C136" s="136"/>
      <c r="D136" s="57"/>
      <c r="E136" s="100"/>
      <c r="F136" s="88" t="s">
        <v>5</v>
      </c>
      <c r="G136" s="92"/>
      <c r="H136" s="57" t="s">
        <v>18</v>
      </c>
      <c r="I136" s="107">
        <f>IF(G136&gt;0,E136/1.14975*G136,E136/$L$43*1)</f>
        <v>0</v>
      </c>
      <c r="J136" s="106">
        <f t="shared" si="5"/>
        <v>0</v>
      </c>
      <c r="K136" s="106">
        <f t="shared" si="6"/>
        <v>0</v>
      </c>
    </row>
    <row r="137" spans="2:11" ht="13.5" customHeight="1">
      <c r="B137" s="59"/>
      <c r="C137" s="137"/>
      <c r="D137" s="57"/>
      <c r="E137" s="100"/>
      <c r="F137" s="88"/>
      <c r="G137" s="135"/>
      <c r="I137" s="107"/>
      <c r="J137" s="106"/>
      <c r="K137" s="106"/>
    </row>
    <row r="138" spans="2:11" ht="13.5" customHeight="1">
      <c r="B138" s="51" t="s">
        <v>56</v>
      </c>
      <c r="C138" s="138"/>
      <c r="D138" s="57"/>
      <c r="E138" s="100"/>
      <c r="F138" s="57"/>
      <c r="G138" s="135"/>
      <c r="I138" s="107"/>
      <c r="J138" s="106"/>
      <c r="K138" s="106"/>
    </row>
    <row r="139" spans="2:11" ht="13.5" customHeight="1">
      <c r="B139" s="56" t="s">
        <v>13</v>
      </c>
      <c r="C139" s="136"/>
      <c r="D139" s="57"/>
      <c r="E139" s="100"/>
      <c r="F139" s="88" t="s">
        <v>5</v>
      </c>
      <c r="G139" s="92"/>
      <c r="H139" s="57" t="s">
        <v>18</v>
      </c>
      <c r="I139" s="107">
        <f>IF(G139&gt;0,E139/1.14975*G139,E139/$L$43*1)</f>
        <v>0</v>
      </c>
      <c r="J139" s="106">
        <f t="shared" si="5"/>
        <v>0</v>
      </c>
      <c r="K139" s="106">
        <f t="shared" si="6"/>
        <v>0</v>
      </c>
    </row>
    <row r="140" spans="2:11" ht="13.5" customHeight="1">
      <c r="B140" s="62" t="s">
        <v>58</v>
      </c>
      <c r="C140" s="136"/>
      <c r="D140" s="57"/>
      <c r="E140" s="100"/>
      <c r="F140" s="88" t="s">
        <v>5</v>
      </c>
      <c r="G140" s="92"/>
      <c r="H140" s="57" t="s">
        <v>18</v>
      </c>
      <c r="I140" s="107">
        <f>IF(G140&gt;0,E140/1.14975*G140,E140/$L$43*1)</f>
        <v>0</v>
      </c>
      <c r="J140" s="106">
        <f t="shared" si="5"/>
        <v>0</v>
      </c>
      <c r="K140" s="106">
        <f t="shared" si="6"/>
        <v>0</v>
      </c>
    </row>
    <row r="141" spans="2:11" ht="13.5" customHeight="1">
      <c r="B141" s="58"/>
      <c r="C141" s="137"/>
      <c r="D141" s="57"/>
      <c r="E141" s="100"/>
      <c r="F141" s="88"/>
      <c r="G141" s="135"/>
      <c r="I141" s="107"/>
      <c r="J141" s="106"/>
      <c r="K141" s="106"/>
    </row>
    <row r="142" spans="2:11" ht="13.5" customHeight="1">
      <c r="B142" s="61" t="s">
        <v>59</v>
      </c>
      <c r="C142" s="138"/>
      <c r="D142" s="57"/>
      <c r="E142" s="100"/>
      <c r="F142" s="57"/>
      <c r="G142" s="135"/>
      <c r="I142" s="107"/>
      <c r="J142" s="106"/>
      <c r="K142" s="106"/>
    </row>
    <row r="143" spans="2:11" ht="13.5" customHeight="1">
      <c r="B143" s="60" t="s">
        <v>12</v>
      </c>
      <c r="C143" s="136"/>
      <c r="D143" s="57"/>
      <c r="E143" s="100"/>
      <c r="F143" s="88" t="s">
        <v>5</v>
      </c>
      <c r="G143" s="92"/>
      <c r="H143" s="57" t="s">
        <v>18</v>
      </c>
      <c r="I143" s="107">
        <f>IF(G143&gt;0,E143/1.14975*G143,E143/$L$43*1)</f>
        <v>0</v>
      </c>
      <c r="J143" s="106">
        <f t="shared" si="5"/>
        <v>0</v>
      </c>
      <c r="K143" s="106">
        <f t="shared" si="6"/>
        <v>0</v>
      </c>
    </row>
    <row r="144" spans="2:11" ht="13.5" customHeight="1">
      <c r="B144" s="59"/>
      <c r="C144" s="138"/>
      <c r="D144" s="57"/>
      <c r="E144" s="100"/>
      <c r="F144" s="57"/>
      <c r="G144" s="135"/>
      <c r="I144" s="107"/>
      <c r="J144" s="106"/>
      <c r="K144" s="106"/>
    </row>
    <row r="145" spans="2:11" ht="13.5" customHeight="1">
      <c r="B145" s="61" t="s">
        <v>72</v>
      </c>
      <c r="C145" s="137"/>
      <c r="D145" s="57"/>
      <c r="E145" s="100"/>
      <c r="F145" s="88"/>
      <c r="G145" s="135"/>
      <c r="I145" s="107"/>
      <c r="J145" s="106"/>
      <c r="K145" s="106"/>
    </row>
    <row r="146" spans="2:11" ht="13.5" customHeight="1">
      <c r="B146" s="56" t="s">
        <v>12</v>
      </c>
      <c r="C146" s="136"/>
      <c r="D146" s="57"/>
      <c r="E146" s="100"/>
      <c r="F146" s="88" t="s">
        <v>5</v>
      </c>
      <c r="G146" s="92"/>
      <c r="H146" s="57" t="s">
        <v>18</v>
      </c>
      <c r="I146" s="107">
        <f>IF(G146&gt;0,E146/1.14975*G146,E146/$L$43*1)</f>
        <v>0</v>
      </c>
      <c r="J146" s="106">
        <f t="shared" si="5"/>
        <v>0</v>
      </c>
      <c r="K146" s="106">
        <f t="shared" si="6"/>
        <v>0</v>
      </c>
    </row>
    <row r="147" spans="2:11" ht="13.5" customHeight="1">
      <c r="B147" s="59"/>
      <c r="C147" s="137"/>
      <c r="D147" s="57"/>
      <c r="E147" s="100"/>
      <c r="F147" s="88"/>
      <c r="G147" s="135"/>
      <c r="I147" s="107"/>
      <c r="J147" s="106"/>
      <c r="K147" s="106"/>
    </row>
    <row r="148" spans="2:11" ht="13.5" customHeight="1">
      <c r="B148" s="8" t="s">
        <v>9</v>
      </c>
      <c r="C148" s="136"/>
      <c r="D148" s="57"/>
      <c r="E148" s="100"/>
      <c r="F148" s="88" t="s">
        <v>5</v>
      </c>
      <c r="G148" s="92"/>
      <c r="H148" s="57" t="s">
        <v>18</v>
      </c>
      <c r="I148" s="107">
        <f>IF(G148&gt;0,E148/1.14975*G148,E148/$L$43*1)</f>
        <v>0</v>
      </c>
      <c r="J148" s="106">
        <f t="shared" si="5"/>
        <v>0</v>
      </c>
      <c r="K148" s="106">
        <f t="shared" si="6"/>
        <v>0</v>
      </c>
    </row>
    <row r="149" spans="2:11" ht="13.5" customHeight="1">
      <c r="B149" s="31"/>
      <c r="C149" s="136"/>
      <c r="D149" s="57"/>
      <c r="E149" s="100"/>
      <c r="F149" s="88" t="s">
        <v>5</v>
      </c>
      <c r="G149" s="92"/>
      <c r="H149" s="57" t="s">
        <v>18</v>
      </c>
      <c r="I149" s="107">
        <f>IF(G149&gt;0,E149/1.14975*G149,E149/$L$43*1)</f>
        <v>0</v>
      </c>
      <c r="J149" s="106">
        <f t="shared" si="5"/>
        <v>0</v>
      </c>
      <c r="K149" s="106">
        <f t="shared" si="6"/>
        <v>0</v>
      </c>
    </row>
    <row r="150" spans="2:11" s="38" customFormat="1" ht="13.5" customHeight="1">
      <c r="B150" s="37"/>
      <c r="E150" s="39"/>
      <c r="F150" s="39"/>
      <c r="G150" s="39"/>
      <c r="H150" s="39"/>
      <c r="I150" s="109"/>
      <c r="J150" s="110"/>
      <c r="K150" s="110"/>
    </row>
    <row r="152" ht="12.75">
      <c r="I152" s="53" t="s">
        <v>113</v>
      </c>
    </row>
    <row r="153" ht="13.5" thickBot="1"/>
    <row r="154" spans="5:12" s="125" customFormat="1" ht="12.75">
      <c r="E154" s="126"/>
      <c r="F154" s="126"/>
      <c r="G154" s="126"/>
      <c r="H154" s="126"/>
      <c r="I154" s="117" t="s">
        <v>107</v>
      </c>
      <c r="J154" s="127" t="s">
        <v>108</v>
      </c>
      <c r="K154" s="127" t="s">
        <v>109</v>
      </c>
      <c r="L154" s="128"/>
    </row>
    <row r="155" spans="9:12" ht="13.5" thickBot="1">
      <c r="I155" s="116">
        <f>I52</f>
        <v>0</v>
      </c>
      <c r="J155" s="119">
        <f>J52</f>
        <v>0</v>
      </c>
      <c r="K155" s="119">
        <f>K52</f>
        <v>0</v>
      </c>
      <c r="L155" s="112"/>
    </row>
    <row r="156" spans="9:12" ht="13.5" thickBot="1">
      <c r="I156" s="113"/>
      <c r="L156" s="112"/>
    </row>
    <row r="157" spans="9:12" ht="38.25">
      <c r="I157" s="113"/>
      <c r="J157" s="118" t="s">
        <v>110</v>
      </c>
      <c r="K157" s="118" t="s">
        <v>111</v>
      </c>
      <c r="L157" s="127" t="s">
        <v>112</v>
      </c>
    </row>
    <row r="158" spans="9:12" ht="13.5" thickBot="1">
      <c r="I158" s="113"/>
      <c r="J158" s="119" t="e">
        <f>#REF!</f>
        <v>#REF!</v>
      </c>
      <c r="K158" s="119" t="e">
        <f>#REF!</f>
        <v>#REF!</v>
      </c>
      <c r="L158" s="124" t="e">
        <f>J162+K162</f>
        <v>#REF!</v>
      </c>
    </row>
    <row r="159" spans="9:12" ht="13.5" thickBot="1">
      <c r="I159" s="113"/>
      <c r="J159" s="111"/>
      <c r="K159" s="111"/>
      <c r="L159" s="112"/>
    </row>
    <row r="160" spans="9:12" ht="13.5" thickBot="1">
      <c r="I160" s="113"/>
      <c r="L160" s="112"/>
    </row>
    <row r="161" spans="9:12" ht="12.75">
      <c r="I161" s="113"/>
      <c r="J161" s="120" t="s">
        <v>105</v>
      </c>
      <c r="K161" s="121" t="s">
        <v>106</v>
      </c>
      <c r="L161" s="112"/>
    </row>
    <row r="162" spans="9:12" ht="13.5" thickBot="1">
      <c r="I162" s="114"/>
      <c r="J162" s="122" t="e">
        <f>J155-J158</f>
        <v>#REF!</v>
      </c>
      <c r="K162" s="123" t="e">
        <f>K155-K158</f>
        <v>#REF!</v>
      </c>
      <c r="L162" s="115"/>
    </row>
    <row r="163" spans="10:11" ht="12.75">
      <c r="J163" s="105"/>
      <c r="K163" s="105"/>
    </row>
  </sheetData>
  <sheetProtection/>
  <mergeCells count="2">
    <mergeCell ref="F3:G3"/>
    <mergeCell ref="B22:H22"/>
  </mergeCells>
  <printOptions/>
  <pageMargins left="0.78740157480315" right="0.590551181102362" top="0.78740157480315" bottom="0.78740157480315" header="0" footer="0"/>
  <pageSetup fitToHeight="2" fitToWidth="1" horizontalDpi="600" verticalDpi="600" orientation="portrait" scale="67" r:id="rId2"/>
  <headerFooter alignWithMargins="0">
    <oddFooter>&amp;CPréparé à l'intention de: Clinton Tano Société Professionnelle
info@tanocpa.com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A5" sqref="A5"/>
    </sheetView>
  </sheetViews>
  <sheetFormatPr defaultColWidth="11.421875" defaultRowHeight="12.75"/>
  <sheetData>
    <row r="5" ht="90.75">
      <c r="A5" s="139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robertg</dc:creator>
  <cp:keywords/>
  <dc:description/>
  <cp:lastModifiedBy>Bruno</cp:lastModifiedBy>
  <cp:lastPrinted>2018-08-13T17:05:44Z</cp:lastPrinted>
  <dcterms:created xsi:type="dcterms:W3CDTF">2008-03-15T22:25:38Z</dcterms:created>
  <dcterms:modified xsi:type="dcterms:W3CDTF">2018-08-13T17:14:08Z</dcterms:modified>
  <cp:category/>
  <cp:version/>
  <cp:contentType/>
  <cp:contentStatus/>
</cp:coreProperties>
</file>